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945" windowWidth="12000" windowHeight="276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'auta'!$A$1:$V$45</definedName>
    <definedName name="_xlnm.Print_Area" localSheetId="1">'budynki'!$A$1:$X$72</definedName>
    <definedName name="_xlnm.Print_Area" localSheetId="2">'elektronika '!$A$1:$D$148</definedName>
    <definedName name="_xlnm.Print_Area" localSheetId="0">'informacje ogólne'!$A$1:$M$12</definedName>
    <definedName name="_xlnm.Print_Area" localSheetId="6">'lokalizacje'!$A$1:$C$24</definedName>
    <definedName name="_xlnm.Print_Area" localSheetId="5">'środki trwałe'!$A$1:$D$14</definedName>
  </definedNames>
  <calcPr fullCalcOnLoad="1"/>
</workbook>
</file>

<file path=xl/sharedStrings.xml><?xml version="1.0" encoding="utf-8"?>
<sst xmlns="http://schemas.openxmlformats.org/spreadsheetml/2006/main" count="1658" uniqueCount="711">
  <si>
    <t>RAZEM</t>
  </si>
  <si>
    <t>L.p.</t>
  </si>
  <si>
    <t>Nazwa jednostki</t>
  </si>
  <si>
    <t>NIP</t>
  </si>
  <si>
    <t>REGON</t>
  </si>
  <si>
    <t>Liczba pracowników</t>
  </si>
  <si>
    <t>lokalizacja (adres)</t>
  </si>
  <si>
    <t>W tym zbiory bibioteczne</t>
  </si>
  <si>
    <t>Jednostka</t>
  </si>
  <si>
    <t>Razem</t>
  </si>
  <si>
    <t>Lp.</t>
  </si>
  <si>
    <t>Lokalizacja (adres)</t>
  </si>
  <si>
    <t>Zabezpieczenia (znane zabezpieczenia p-poż i przeciw kradzieżowe)</t>
  </si>
  <si>
    <t>Urządzenia i wyposażenie</t>
  </si>
  <si>
    <t>Liczba uczniów/ wychowanków/ pensjonariuszy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</si>
  <si>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</si>
  <si>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</si>
  <si>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</si>
  <si>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</si>
  <si>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</si>
  <si>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</si>
  <si>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</si>
  <si>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</si>
  <si>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</si>
  <si>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</si>
  <si>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</si>
  <si>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</si>
  <si>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</si>
  <si>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</si>
  <si>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</si>
  <si>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</si>
  <si>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</si>
  <si>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</si>
  <si>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</si>
  <si>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</si>
  <si>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</si>
  <si>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</si>
  <si>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SUMA OGÓŁEM:</t>
  </si>
  <si>
    <t>INFORMACJA O MAJĄTKU TRWAŁYM</t>
  </si>
  <si>
    <t xml:space="preserve">Tabela nr 1 - Informacje ogólne do oceny ryzyka w Gminie Barciany </t>
  </si>
  <si>
    <t>Urząd Gminy</t>
  </si>
  <si>
    <t>742-10-13-713</t>
  </si>
  <si>
    <t>000532777</t>
  </si>
  <si>
    <t xml:space="preserve">Gminny Ośrodek Kultury </t>
  </si>
  <si>
    <t>742-00-12-516</t>
  </si>
  <si>
    <t>Biblioteka</t>
  </si>
  <si>
    <t>Gminny Ośrodek Pomocy Społecznej</t>
  </si>
  <si>
    <t>742-18-65-422</t>
  </si>
  <si>
    <t>ul. Nowa 1a, 11-410 Barciany</t>
  </si>
  <si>
    <t>Drogosze 40, 11-410 Barciany</t>
  </si>
  <si>
    <t>Mołtajny 1, 11-410 Barciany</t>
  </si>
  <si>
    <t>Winda 6, 11-410 Barciany</t>
  </si>
  <si>
    <t>Ul. Wojska Polskiego 2, 11-410 Barciany</t>
  </si>
  <si>
    <t>Adres</t>
  </si>
  <si>
    <t>-</t>
  </si>
  <si>
    <t>nie</t>
  </si>
  <si>
    <t xml:space="preserve">Tabela nr 2 - Wykaz budynków i budowli w Gminie Barciany </t>
  </si>
  <si>
    <t>Budynek szkoły</t>
  </si>
  <si>
    <t>oświatowe</t>
  </si>
  <si>
    <t>księgowa brutto</t>
  </si>
  <si>
    <t>wizyjny oraz dźwiekowy system alarmowy</t>
  </si>
  <si>
    <t>ul.Nowa 1a</t>
  </si>
  <si>
    <t>cegła</t>
  </si>
  <si>
    <t>płyty</t>
  </si>
  <si>
    <t>stropodach</t>
  </si>
  <si>
    <t>dobry</t>
  </si>
  <si>
    <t>dostateczna</t>
  </si>
  <si>
    <t>nie dotyczy</t>
  </si>
  <si>
    <t>bardzo dobry</t>
  </si>
  <si>
    <t>tak</t>
  </si>
  <si>
    <t xml:space="preserve">nie dotyczy </t>
  </si>
  <si>
    <t>WYKAZ LOKALIZACJI, W KTÓRYCH PROWADZONA JEST DZIAŁALNOŚĆ ORAZ LOKALIZACJI, GDZIE ZNAJDUJE SIĘ MIENIE NALEŻĄCE DO JEDNOSTEK GMINY BARCIANY (nie wykazane w załączniku nr 1 - poniższy wykaz nie musi być pełnym wykazem lokalizacji)</t>
  </si>
  <si>
    <t>zajęcia edukacyjne</t>
  </si>
  <si>
    <t>Sala sportowa</t>
  </si>
  <si>
    <t>zajęcia edukacyjne sportowe</t>
  </si>
  <si>
    <t>przeciwpożarowe: gaśnice - proszkowa 6 kg. - 7 szt., proszkowa 2 kg. - 1 szt., hydranty - 2 szt.            przeciwkradzieżowe: 1 wejścia  główne do budynku drzwi  aluminiowe dwa zamki, przejście do hali sportowej  jedne drzwi drewniane jeden zamek, urządzenia alarmowe posiadają sygnalizację świetlną i dźwiękową</t>
  </si>
  <si>
    <t xml:space="preserve">przeciwpożarowe: gaśnice - proszkowa 6 kg. - 4 szt., proszkowa 2 kg. - 2szt., hydranty - 2 szt. Hydranty 2 szt przeciwpożarowe, przeciwkradzieżowe: 3 pary drzwi zewnętrznych do budynku drzwi  aluminiowe po  dwa zamki, urządzenia alarmowe posiadają sygnalizację świetlną i dźwiękową. </t>
  </si>
  <si>
    <t>cegła pełna</t>
  </si>
  <si>
    <t>płyta żelbetonowa</t>
  </si>
  <si>
    <t>blacha</t>
  </si>
  <si>
    <t>blacha w środku styropian</t>
  </si>
  <si>
    <t>konstrukcja stalowa</t>
  </si>
  <si>
    <t>bardzo dobra</t>
  </si>
  <si>
    <t>dobra</t>
  </si>
  <si>
    <t>brak</t>
  </si>
  <si>
    <t>bardzo dobra, okna PCV</t>
  </si>
  <si>
    <t>zabezpieczenia wg przepisów p.poż.</t>
  </si>
  <si>
    <t>Winda</t>
  </si>
  <si>
    <t>płyty żelbetowe</t>
  </si>
  <si>
    <t>krokwie papa dachówka</t>
  </si>
  <si>
    <t>cegła kratówka i cegła pełna</t>
  </si>
  <si>
    <t>płyty żerańskie</t>
  </si>
  <si>
    <t>piwnica, 
parter, I piętro</t>
  </si>
  <si>
    <t xml:space="preserve">2. Gminny Ośrodek Kultury </t>
  </si>
  <si>
    <t>3. Biblioteka</t>
  </si>
  <si>
    <t>świetlica</t>
  </si>
  <si>
    <t>Skandawa</t>
  </si>
  <si>
    <t xml:space="preserve">dostateczna </t>
  </si>
  <si>
    <t xml:space="preserve">bardzo dobra </t>
  </si>
  <si>
    <t>Świetlica w Asunach</t>
  </si>
  <si>
    <t>gaśnice</t>
  </si>
  <si>
    <t>Świetlica w Aptyntach</t>
  </si>
  <si>
    <t>Świetlica we Frączkowie</t>
  </si>
  <si>
    <t>Świetlica Gęsie Góry</t>
  </si>
  <si>
    <t>Świetlica Gęsiki</t>
  </si>
  <si>
    <t>Świetlica Krelikiejmy</t>
  </si>
  <si>
    <t>Świetlica Modgarby</t>
  </si>
  <si>
    <t>Świetlica Mołtajny</t>
  </si>
  <si>
    <t>Świetlica Momajny</t>
  </si>
  <si>
    <t>Świetlica w Podławkach</t>
  </si>
  <si>
    <t>Świetlica w Radoszach</t>
  </si>
  <si>
    <t>Świetlica w Solkiennikach</t>
  </si>
  <si>
    <t>Świetlica w Suchawie</t>
  </si>
  <si>
    <t>Świetlica w Silginach</t>
  </si>
  <si>
    <t>ul. Wojska Polskiego 7, 11-410 Barciany</t>
  </si>
  <si>
    <t>4. Gminny Ośrodek Pomocy Społecznej</t>
  </si>
  <si>
    <t xml:space="preserve">1. Urząd Gminy </t>
  </si>
  <si>
    <t>ul. Szkolna 3, 11-410 Barciany</t>
  </si>
  <si>
    <t>świetlica Suchawa</t>
  </si>
  <si>
    <t>czy budynek jest przeznaczony do rozbiórki? (TAK/NIE)</t>
  </si>
  <si>
    <t>budynek użyteczności publicznej</t>
  </si>
  <si>
    <t>Frączkowo</t>
  </si>
  <si>
    <t>Gęsie Góry</t>
  </si>
  <si>
    <t>Podławki</t>
  </si>
  <si>
    <t>budynek GOK</t>
  </si>
  <si>
    <t>rodzaj wartości</t>
  </si>
  <si>
    <t>1997 (modernizacja 2014)</t>
  </si>
  <si>
    <t>ul. Kościuszki 2, 11-410 Barciany</t>
  </si>
  <si>
    <t>Budynek mieszkalny</t>
  </si>
  <si>
    <t>mieszkalny</t>
  </si>
  <si>
    <t>Strażnica OSP</t>
  </si>
  <si>
    <t>garaże i mieszkania</t>
  </si>
  <si>
    <t>biuro</t>
  </si>
  <si>
    <t>Budynek użytkowy</t>
  </si>
  <si>
    <t>Remont kapitalny 2014</t>
  </si>
  <si>
    <t>Remont kapitalny 2011</t>
  </si>
  <si>
    <t>Remont kapitalny 2013</t>
  </si>
  <si>
    <t>Lokal użytkowy</t>
  </si>
  <si>
    <t>Remont 2011</t>
  </si>
  <si>
    <t>Sławosze</t>
  </si>
  <si>
    <t>Barciany ul. Szkolna</t>
  </si>
  <si>
    <t>Ogródki</t>
  </si>
  <si>
    <t>Gęsiki</t>
  </si>
  <si>
    <t>Mołtajny</t>
  </si>
  <si>
    <t>Momajny</t>
  </si>
  <si>
    <t>2 hydranty wewnętrzne, obiekt monitorowany, system alarmowy</t>
  </si>
  <si>
    <t>ul. Szkolna 3, Barciany</t>
  </si>
  <si>
    <t>drewno</t>
  </si>
  <si>
    <t>.drewno, dachówka</t>
  </si>
  <si>
    <t>drewno, dachówka</t>
  </si>
  <si>
    <t>drewno, blchodachówka</t>
  </si>
  <si>
    <t>beton</t>
  </si>
  <si>
    <t>bedon papa termozgrzewalna</t>
  </si>
  <si>
    <t>1. Gminny Ośrodek Kultury</t>
  </si>
  <si>
    <t>Świetlica w Skandawie</t>
  </si>
  <si>
    <t xml:space="preserve">zabezpieczenia
(znane zabiezpieczenia p-poż i przeciw kradzieżowe)                           </t>
  </si>
  <si>
    <t>lata przedwojenne</t>
  </si>
  <si>
    <t>lata 30 te</t>
  </si>
  <si>
    <t>lata 50 te</t>
  </si>
  <si>
    <t>lata 30te</t>
  </si>
  <si>
    <t>lata 50te</t>
  </si>
  <si>
    <t>Świetlica Solkieniki</t>
  </si>
  <si>
    <t xml:space="preserve">nie </t>
  </si>
  <si>
    <t>Solkieniki</t>
  </si>
  <si>
    <t>dachówka</t>
  </si>
  <si>
    <t>Świetlica Asuny</t>
  </si>
  <si>
    <t>częściowo</t>
  </si>
  <si>
    <t>Asuny</t>
  </si>
  <si>
    <t>lokal świetlicy Aptynty</t>
  </si>
  <si>
    <t>Aptynty</t>
  </si>
  <si>
    <t>gaśnice, koce p-poż, kraty</t>
  </si>
  <si>
    <t>Barciany, ul.. Kościuszki 2</t>
  </si>
  <si>
    <t>Suchawa 27</t>
  </si>
  <si>
    <t>Wilkowo Małe 13/1</t>
  </si>
  <si>
    <t>Modgarby 21</t>
  </si>
  <si>
    <t>Frączkowo 3A</t>
  </si>
  <si>
    <t xml:space="preserve"> Silginy 8</t>
  </si>
  <si>
    <t>Krelikiejmy 11</t>
  </si>
  <si>
    <t>Podławki 13</t>
  </si>
  <si>
    <t>Świetlica w Ogródkach</t>
  </si>
  <si>
    <t>gaśnice - 12szt., hydranty - 6szt, urządzenie alarmowe w budynku szkolnym bez Sali gimnastycznej i kuchni, sygnalizacja dźwiękowa wewnątrz i na zewnątrz budynku, kontakt z agencją ochrony, kamery na zewnątrz budynku - 7 szt</t>
  </si>
  <si>
    <t>konstrukcja pławiowo-krokwiowo-stalowa. Pokrycie dachu z blachy fałdowej na deskowaniu</t>
  </si>
  <si>
    <t>dobra- okna PCV</t>
  </si>
  <si>
    <t>obiekt edukacyjny</t>
  </si>
  <si>
    <t>Hala sportowa w Barcianach</t>
  </si>
  <si>
    <t>hala sportowa</t>
  </si>
  <si>
    <t>Barciany ul. Nowa 1A</t>
  </si>
  <si>
    <t>dżwigary drewniane</t>
  </si>
  <si>
    <t>1 + widownia</t>
  </si>
  <si>
    <t>zabezpieczenia p.poż i monitoring</t>
  </si>
  <si>
    <t>system Pruszczyński</t>
  </si>
  <si>
    <t>x</t>
  </si>
  <si>
    <t>17.02.1993</t>
  </si>
  <si>
    <t>2 495 cm3</t>
  </si>
  <si>
    <t>ciężarowy</t>
  </si>
  <si>
    <t>NKE L066</t>
  </si>
  <si>
    <t>SALLDHMF8KA921672</t>
  </si>
  <si>
    <t>Defender 110</t>
  </si>
  <si>
    <t>Land Rover</t>
  </si>
  <si>
    <t>01.01.1992</t>
  </si>
  <si>
    <t>osobowy</t>
  </si>
  <si>
    <t>NKE 81EG</t>
  </si>
  <si>
    <t>SALLDHMF8KA924344</t>
  </si>
  <si>
    <t>08.07.2011</t>
  </si>
  <si>
    <t>przyczepa</t>
  </si>
  <si>
    <t>NKE 60SG</t>
  </si>
  <si>
    <t>NWE002110251</t>
  </si>
  <si>
    <t>Sam</t>
  </si>
  <si>
    <t>RAK00407</t>
  </si>
  <si>
    <t>CAT 428 F</t>
  </si>
  <si>
    <t>Koparko-ładowarka</t>
  </si>
  <si>
    <t>30.09.1993</t>
  </si>
  <si>
    <t>4 562 cm3</t>
  </si>
  <si>
    <t>ciągnik rolniczy</t>
  </si>
  <si>
    <t>OLH 6280</t>
  </si>
  <si>
    <t>09184</t>
  </si>
  <si>
    <t>URSUS</t>
  </si>
  <si>
    <t>07.11.2002</t>
  </si>
  <si>
    <t>6 370 cm3</t>
  </si>
  <si>
    <t>NKE 25XR</t>
  </si>
  <si>
    <t>WDB9700751K755889</t>
  </si>
  <si>
    <t>ATEGO</t>
  </si>
  <si>
    <t>MERCEDES-BENZ</t>
  </si>
  <si>
    <t>SAL-ANS 1500</t>
  </si>
  <si>
    <t>24.10.2013</t>
  </si>
  <si>
    <t>NKE 98YA</t>
  </si>
  <si>
    <t>MT8-2</t>
  </si>
  <si>
    <t>PAVEL SALEK</t>
  </si>
  <si>
    <t>890kg</t>
  </si>
  <si>
    <t>09.12.2014</t>
  </si>
  <si>
    <t>2 461 cm3</t>
  </si>
  <si>
    <t>NKE CH12</t>
  </si>
  <si>
    <t>WV3ZZZ70Z2H143319</t>
  </si>
  <si>
    <t>TRANSPORTER</t>
  </si>
  <si>
    <t xml:space="preserve">VOLKSWAGEN </t>
  </si>
  <si>
    <t>15.12.1998</t>
  </si>
  <si>
    <t>SUPTF69YDWW009128</t>
  </si>
  <si>
    <t>FSO MOTOR</t>
  </si>
  <si>
    <t>DAEWOO LANOS</t>
  </si>
  <si>
    <t>8000kg</t>
  </si>
  <si>
    <t>24.03.2009</t>
  </si>
  <si>
    <t>NKE 97PG</t>
  </si>
  <si>
    <t>SZB6720XX81X01707</t>
  </si>
  <si>
    <t>T672</t>
  </si>
  <si>
    <t>Pronar</t>
  </si>
  <si>
    <t>NKE 96PG</t>
  </si>
  <si>
    <t>SZB6720XX81X01546</t>
  </si>
  <si>
    <t>rębak do gałęzi</t>
  </si>
  <si>
    <t>NKE 82SC</t>
  </si>
  <si>
    <t>SVA180R258T000022</t>
  </si>
  <si>
    <t>Skorpion 250</t>
  </si>
  <si>
    <t>Teknamotor</t>
  </si>
  <si>
    <t>23.03.2009</t>
  </si>
  <si>
    <t>4 750 cm3</t>
  </si>
  <si>
    <t>NKE Y547</t>
  </si>
  <si>
    <t>SZBA1G33X81X11334</t>
  </si>
  <si>
    <t>82A</t>
  </si>
  <si>
    <t>MTZ</t>
  </si>
  <si>
    <t>627kg</t>
  </si>
  <si>
    <t>24.09.2001</t>
  </si>
  <si>
    <t>1 868 cm3</t>
  </si>
  <si>
    <t>Partner</t>
  </si>
  <si>
    <t>Peugeot</t>
  </si>
  <si>
    <t>7000l</t>
  </si>
  <si>
    <t>16.03.2009</t>
  </si>
  <si>
    <t>NKE 81SC</t>
  </si>
  <si>
    <t>MEP090260</t>
  </si>
  <si>
    <t>PN-70</t>
  </si>
  <si>
    <t>MEPROZET</t>
  </si>
  <si>
    <t>4000kg</t>
  </si>
  <si>
    <t>OLP 980K</t>
  </si>
  <si>
    <t>SANOK D47A</t>
  </si>
  <si>
    <t>Przyczepa</t>
  </si>
  <si>
    <t>27.09.1998</t>
  </si>
  <si>
    <t>9 000 cm3</t>
  </si>
  <si>
    <t>NKE 19VS</t>
  </si>
  <si>
    <t>P94</t>
  </si>
  <si>
    <t>Scania</t>
  </si>
  <si>
    <t>3000kg</t>
  </si>
  <si>
    <t>08.01.1980</t>
  </si>
  <si>
    <t>przyczepa jednoosiowa</t>
  </si>
  <si>
    <t>OLY 4733</t>
  </si>
  <si>
    <t>JMT</t>
  </si>
  <si>
    <t>4500kg</t>
  </si>
  <si>
    <t>T528</t>
  </si>
  <si>
    <t>A0SB400</t>
  </si>
  <si>
    <t>JCB3CXSMK60973505</t>
  </si>
  <si>
    <t>JCB 3CXS</t>
  </si>
  <si>
    <t>2800kg</t>
  </si>
  <si>
    <t>26.10.2004</t>
  </si>
  <si>
    <t>1 896 cm3</t>
  </si>
  <si>
    <t>NKE V278</t>
  </si>
  <si>
    <t>WV2ZZZ7HZ5X007959</t>
  </si>
  <si>
    <t>10500kg</t>
  </si>
  <si>
    <t>21.06.1983</t>
  </si>
  <si>
    <t>3 120 cm3</t>
  </si>
  <si>
    <t>OLM 968U</t>
  </si>
  <si>
    <t>C3603P</t>
  </si>
  <si>
    <t>2 400kg</t>
  </si>
  <si>
    <t>2 496cm3</t>
  </si>
  <si>
    <t>NKE 56EH</t>
  </si>
  <si>
    <t>SALLDVBF8MA943022</t>
  </si>
  <si>
    <t>Defender 90TDI</t>
  </si>
  <si>
    <t>6m3</t>
  </si>
  <si>
    <t>OLV 8932</t>
  </si>
  <si>
    <t>18 000kg</t>
  </si>
  <si>
    <t>12 742 cm3</t>
  </si>
  <si>
    <t>NKE AY23</t>
  </si>
  <si>
    <t>N321</t>
  </si>
  <si>
    <t>1 968 cm3</t>
  </si>
  <si>
    <t>osobowy do przewozu osób niepełnosprawnych</t>
  </si>
  <si>
    <t>NKE AW02</t>
  </si>
  <si>
    <t>WV2ZZZ7HZEH100435</t>
  </si>
  <si>
    <t>Caravelle</t>
  </si>
  <si>
    <t xml:space="preserve">Volkswagen </t>
  </si>
  <si>
    <t>6 374 cm3</t>
  </si>
  <si>
    <t>NKE 96XH</t>
  </si>
  <si>
    <t>WDB9763641L750082</t>
  </si>
  <si>
    <t>ATEGO1329AF</t>
  </si>
  <si>
    <t>MERCEDES BENZ</t>
  </si>
  <si>
    <t>przyczepa asenizacyjna</t>
  </si>
  <si>
    <t>NKE 69PR</t>
  </si>
  <si>
    <t>SX9PC154420130147</t>
  </si>
  <si>
    <t>T544</t>
  </si>
  <si>
    <t>POMOT</t>
  </si>
  <si>
    <t>NKE 13WX</t>
  </si>
  <si>
    <t>VF77J9HP0DN521380</t>
  </si>
  <si>
    <t>Citroen</t>
  </si>
  <si>
    <t>2 417 cm3</t>
  </si>
  <si>
    <t>NKE A531</t>
  </si>
  <si>
    <t>Star</t>
  </si>
  <si>
    <t>1 461 cm3</t>
  </si>
  <si>
    <t>NKE 40HX</t>
  </si>
  <si>
    <t>VF1LMSFB538694919</t>
  </si>
  <si>
    <t>Hatchback06</t>
  </si>
  <si>
    <t>Renault Megane</t>
  </si>
  <si>
    <t>OTK 1237</t>
  </si>
  <si>
    <t>SUL352417X0014549</t>
  </si>
  <si>
    <t>Lublin 3524</t>
  </si>
  <si>
    <t>Deawoo Motor</t>
  </si>
  <si>
    <t>6 842 cm3</t>
  </si>
  <si>
    <t>NKE C753</t>
  </si>
  <si>
    <t>244L</t>
  </si>
  <si>
    <t>FSC Star</t>
  </si>
  <si>
    <t>ASS</t>
  </si>
  <si>
    <t>AC/KR</t>
  </si>
  <si>
    <t>NW</t>
  </si>
  <si>
    <t>OC</t>
  </si>
  <si>
    <t>Do</t>
  </si>
  <si>
    <t>Od</t>
  </si>
  <si>
    <t>Okres ubezpieczenia AC i KR</t>
  </si>
  <si>
    <t>Okres ubezpieczenia OC i NW</t>
  </si>
  <si>
    <t>Dopuszczalna masa całkowita</t>
  </si>
  <si>
    <t>Ładowność</t>
  </si>
  <si>
    <t>Ilość miejsc</t>
  </si>
  <si>
    <t>Data I rejestracji</t>
  </si>
  <si>
    <t>Rok prod.</t>
  </si>
  <si>
    <t>Poj.</t>
  </si>
  <si>
    <t>Rodzaj pojazdu zgodnie z dowodem rejestracyjnym lub innymi dokumnetami</t>
  </si>
  <si>
    <t>Nr rej.</t>
  </si>
  <si>
    <t>Nr podw./ nadw.</t>
  </si>
  <si>
    <t>Typ, model</t>
  </si>
  <si>
    <t>Marka</t>
  </si>
  <si>
    <t>Dane pojazdów</t>
  </si>
  <si>
    <t>ceglane</t>
  </si>
  <si>
    <t>drewniane</t>
  </si>
  <si>
    <t>drwewiane</t>
  </si>
  <si>
    <t>blachodachowka</t>
  </si>
  <si>
    <t>żelbeton</t>
  </si>
  <si>
    <t>eternit</t>
  </si>
  <si>
    <t>budynek biurowy</t>
  </si>
  <si>
    <t>11-410 Barciany, ul. Wojska Polskiego 7</t>
  </si>
  <si>
    <t>alarm z czujkami ruchu, dozór firmy ochrony</t>
  </si>
  <si>
    <t>dobre</t>
  </si>
  <si>
    <t>2. Gminny Ośrodek Pomocy Społecznej</t>
  </si>
  <si>
    <t>Skoda</t>
  </si>
  <si>
    <t>Fabia</t>
  </si>
  <si>
    <t>TMBPW46Y244102268</t>
  </si>
  <si>
    <t>NKE FM17</t>
  </si>
  <si>
    <t>1 198cm3</t>
  </si>
  <si>
    <t>02.06.2004</t>
  </si>
  <si>
    <t>1 570kg</t>
  </si>
  <si>
    <t>pożarniczy specjalny</t>
  </si>
  <si>
    <t>pojazd wolnobieżny</t>
  </si>
  <si>
    <t>2 199 cm3</t>
  </si>
  <si>
    <t>4 400 cm3</t>
  </si>
  <si>
    <t>1 940kg</t>
  </si>
  <si>
    <t>1 250 kg</t>
  </si>
  <si>
    <t>1 500kg</t>
  </si>
  <si>
    <t>1 850kg</t>
  </si>
  <si>
    <t>1 800kg</t>
  </si>
  <si>
    <t>15 000kg</t>
  </si>
  <si>
    <t>5 560kg</t>
  </si>
  <si>
    <t>3 500kg</t>
  </si>
  <si>
    <t>3 050kg</t>
  </si>
  <si>
    <t>510862907</t>
  </si>
  <si>
    <t>budynek socjalny przy stadionie</t>
  </si>
  <si>
    <t>Barciany,ul. Sportowa</t>
  </si>
  <si>
    <t>b.dobry</t>
  </si>
  <si>
    <t>przyczepa ascenizacyjna</t>
  </si>
  <si>
    <t>samochód ciężarowy</t>
  </si>
  <si>
    <t>NKE CH34</t>
  </si>
  <si>
    <t>1 498 cm3</t>
  </si>
  <si>
    <t>VF35BWJYF60364704</t>
  </si>
  <si>
    <t>NKE 28LC</t>
  </si>
  <si>
    <t>1 762kg</t>
  </si>
  <si>
    <t>62705</t>
  </si>
  <si>
    <t>801000607</t>
  </si>
  <si>
    <t>742-22-53-193</t>
  </si>
  <si>
    <t>ONP 615H</t>
  </si>
  <si>
    <t>YS2P4X40002091416</t>
  </si>
  <si>
    <t>06.10.2014</t>
  </si>
  <si>
    <t>29.08.2014</t>
  </si>
  <si>
    <t>YS2P4X20001240483</t>
  </si>
  <si>
    <t>ciężarowy do wywozu śmieci</t>
  </si>
  <si>
    <t>7 Berlingo</t>
  </si>
  <si>
    <t>1 560 cm3</t>
  </si>
  <si>
    <t>05.07.2013</t>
  </si>
  <si>
    <t>2 040kg</t>
  </si>
  <si>
    <t>20.09.2013</t>
  </si>
  <si>
    <t>13 100kg</t>
  </si>
  <si>
    <t>przyczepa ciężarowa asenizacyjna</t>
  </si>
  <si>
    <t>10.12.2013</t>
  </si>
  <si>
    <t>10 700 kg</t>
  </si>
  <si>
    <t>5 000 kg</t>
  </si>
  <si>
    <t>1 175 kg</t>
  </si>
  <si>
    <t>8 000 l</t>
  </si>
  <si>
    <t>1 029 kg</t>
  </si>
  <si>
    <t>6 580kg</t>
  </si>
  <si>
    <t>1976 (modernizacja 2015</t>
  </si>
  <si>
    <t>gaśnice proszkowe, szt. 9</t>
  </si>
  <si>
    <t>ul. Kościuszki 6A
11-410 Barciany</t>
  </si>
  <si>
    <t>ceglane, beton komórkowy</t>
  </si>
  <si>
    <t>Drogosze</t>
  </si>
  <si>
    <t>Kotłownia z wyposażeniem (urządzenia, maszyny, instalacje)</t>
  </si>
  <si>
    <t>Barciany, ul. Sportowa 9</t>
  </si>
  <si>
    <t>Barciany, ul. Wojska Polskiego 2</t>
  </si>
  <si>
    <t>Barciany, Wojska Polskiego 15</t>
  </si>
  <si>
    <t>Oczyszczalnia ścieków z wyposażeniem (urządzenia, maszyny, instalacje)</t>
  </si>
  <si>
    <t>Oczyszczalnia ścieków z obiektami towarzyszącymi i wyposażeniem (urządzenia, maszyny, instalacje)</t>
  </si>
  <si>
    <t>Barciany</t>
  </si>
  <si>
    <t xml:space="preserve">Oczyszczalnia ścieków (przepompownia) z wyposażeniem (urządzenia, maszyny, instalacje) + ogrodzenie </t>
  </si>
  <si>
    <t>Przydomowa oczyszczalnia ścieków z wyposażeniem (urządzenia, maszyny, instalacje)</t>
  </si>
  <si>
    <t>Główczyno</t>
  </si>
  <si>
    <t>Staniszewo</t>
  </si>
  <si>
    <t>Suchawa</t>
  </si>
  <si>
    <t>Stacja Uzdatniania Wody z wyposażeniem (urządzenia, maszyny, instalacje)</t>
  </si>
  <si>
    <t>Stacja Uzdatniania Wody z wyposażeniem + Hydrofornia (urządzenia, maszyny, instalacje)</t>
  </si>
  <si>
    <t>Moruny</t>
  </si>
  <si>
    <t>papa</t>
  </si>
  <si>
    <t>budynek kontenerowy</t>
  </si>
  <si>
    <t>styropapa</t>
  </si>
  <si>
    <t>Szkoła Podstawowa w Barcianach</t>
  </si>
  <si>
    <t>Szkoła Podstawowa w Mołtajnach</t>
  </si>
  <si>
    <t>Szkoła Podstawowa w Drogoszach</t>
  </si>
  <si>
    <t>Szkoła Podstawowa w Windzie</t>
  </si>
  <si>
    <t xml:space="preserve">5. Szkoła Podstawowa w Barcianach </t>
  </si>
  <si>
    <t>6. Szkoła Podstawowa w Drogoszach</t>
  </si>
  <si>
    <t>7. Szkoła Podstawowa w Mołtajnach</t>
  </si>
  <si>
    <t>8. Szkoła Podstawowa w Windzie</t>
  </si>
  <si>
    <t>Zielona karta</t>
  </si>
  <si>
    <t>742-22-58-049</t>
  </si>
  <si>
    <t>000654210</t>
  </si>
  <si>
    <t>742-22-58-032</t>
  </si>
  <si>
    <t>001123845</t>
  </si>
  <si>
    <t>budynek szkoly</t>
  </si>
  <si>
    <t>742-22-57-989</t>
  </si>
  <si>
    <t>001123851</t>
  </si>
  <si>
    <t>742-22-58-167</t>
  </si>
  <si>
    <t>001123874</t>
  </si>
  <si>
    <t>Zakład Gospodarki Komunalnej w Barcianach Sp. z o.o.</t>
  </si>
  <si>
    <t>9. Zakład Gospodarki Komunalnej w Barcianach Sp. z o.o.</t>
  </si>
  <si>
    <t>3. Zakład Gospodarki Komunalnej w Barcianach Sp. z o.o.</t>
  </si>
  <si>
    <t>Biuro + garaż + wiata</t>
  </si>
  <si>
    <t>świetlica Wilkowo Małe</t>
  </si>
  <si>
    <t>świetlica Modgarby</t>
  </si>
  <si>
    <t>świetlica Frączkowo</t>
  </si>
  <si>
    <t>świetlica Silginy</t>
  </si>
  <si>
    <t>świetlica Gęsie Góry</t>
  </si>
  <si>
    <t>świetlica Skandawa</t>
  </si>
  <si>
    <t>świetlica Krelikiejmy</t>
  </si>
  <si>
    <t>świetlica Podławki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</si>
  <si>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</si>
  <si>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</si>
  <si>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</si>
  <si>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Czy od 1997 r. wystąpiło w jednostce ryzyko powodzi?</t>
  </si>
  <si>
    <t xml:space="preserve">Czy w konstrukcji budynków występuje płyta warstwowa? </t>
  </si>
  <si>
    <t xml:space="preserve">Elementy mające wpływ na ocenę ryzyka </t>
  </si>
  <si>
    <t>Razem monitoring wizyjny</t>
  </si>
  <si>
    <t>Razem sprzęt przenośny</t>
  </si>
  <si>
    <t>Razem sprzęt stacjonarny</t>
  </si>
  <si>
    <t>Wartość księgowa brutto</t>
  </si>
  <si>
    <t>Rok produkcji</t>
  </si>
  <si>
    <t xml:space="preserve">Nazwa  </t>
  </si>
  <si>
    <t>Wykaz monitoringu wizyjnego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</si>
  <si>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</si>
  <si>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</si>
  <si>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Tabela nr 3 - Wykaz sprzętu elektronicznego w Gminie Barciany</t>
  </si>
  <si>
    <t xml:space="preserve">Tabela nr 4 - Wykaz pojazdów w Gminie Barciany </t>
  </si>
  <si>
    <t>Tabela nr 5 - Szkodowość Gminie Barciany</t>
  </si>
  <si>
    <t>Tabela nr 6</t>
  </si>
  <si>
    <t>Tabela nr 7</t>
  </si>
  <si>
    <t>Liczba szkód</t>
  </si>
  <si>
    <t>2016 rok</t>
  </si>
  <si>
    <t>2017 rok</t>
  </si>
  <si>
    <t>2018 rok</t>
  </si>
  <si>
    <t>2019 rok</t>
  </si>
  <si>
    <t>REZERWY</t>
  </si>
  <si>
    <t>Suma wypłaconych odszkodowań</t>
  </si>
  <si>
    <t>Ryzyko</t>
  </si>
  <si>
    <t>Krótki opis szkody</t>
  </si>
  <si>
    <t>szyby</t>
  </si>
  <si>
    <t>wybicie szyby</t>
  </si>
  <si>
    <t>OC ogólne</t>
  </si>
  <si>
    <t xml:space="preserve">uszkodzneie nagrobka przez powalone drzewo </t>
  </si>
  <si>
    <t>OC dróg</t>
  </si>
  <si>
    <t>uszkodzneie pojazdu na drodze</t>
  </si>
  <si>
    <t>ogień</t>
  </si>
  <si>
    <t>zerwanie części dachu świetlicy  wskutek nawałnicy</t>
  </si>
  <si>
    <t>OC komunikacyjne</t>
  </si>
  <si>
    <t>uszkodzenie pojazdu</t>
  </si>
  <si>
    <t>uszkodzenie pomnika wskutek uderzenia przez drzewo (5.193,94zł + 525,47zł + 1.457,29zł)</t>
  </si>
  <si>
    <t>uszkodzenie dachu hali sportowej wskutek silnego wiatru</t>
  </si>
  <si>
    <t xml:space="preserve"> dewastacja drzwi w szkole</t>
  </si>
  <si>
    <t>uszkodzenie pojazdu na drodze (637,87zł + 1.599,02zł)</t>
  </si>
  <si>
    <t>WYSOKOŚĆ REZERWY</t>
  </si>
  <si>
    <t>uszkodzenie pojazdu na odcinku zabłoconej drogi w wyniku złego stanu nawierzchni , zsunięcie i obrócenie się pojazdu do góry nogami</t>
  </si>
  <si>
    <t>1. Urząd Gminy</t>
  </si>
  <si>
    <t>5. Szkoła Podstawowa w Barcianach</t>
  </si>
  <si>
    <t>6.Szkoła Podstawowa w Drogoszach</t>
  </si>
  <si>
    <t>7.Szkoła Podstawowa w Mołtajnach</t>
  </si>
  <si>
    <t>100m rzeka</t>
  </si>
  <si>
    <t>powojenny (modernizacja 2014)</t>
  </si>
  <si>
    <t>Zestaw komputerowy NTT</t>
  </si>
  <si>
    <t xml:space="preserve">Zestaw komputerowy Lenovo </t>
  </si>
  <si>
    <t>Drukarka Canon LBP-6670dn</t>
  </si>
  <si>
    <t>Drukarka Canon LBP-6670</t>
  </si>
  <si>
    <t>Komputer NTT Business WA 800W</t>
  </si>
  <si>
    <t>Urz. wielofunkcyjne Samsung SL-M2875ND</t>
  </si>
  <si>
    <t>Drukarka laserowa Canon ISENSYS LBP253X</t>
  </si>
  <si>
    <t>Komputer Lenovo S200</t>
  </si>
  <si>
    <t>Serwer Lenovo TS140/XeE3-1226v3</t>
  </si>
  <si>
    <t xml:space="preserve">Komputer Acer Aspire AXC-603G-UW15 </t>
  </si>
  <si>
    <t>Serwer Lenovo TS150</t>
  </si>
  <si>
    <t>Netbook Acer Travelmate B113-E</t>
  </si>
  <si>
    <t>Notebook LENOVO B70-80</t>
  </si>
  <si>
    <t>Suma ubezpieczenia (wartość pojazdu z VAT) wraz z wyposażeniem dodatkowym</t>
  </si>
  <si>
    <t>place zabaw, szatnia, stołówka</t>
  </si>
  <si>
    <t>Komputer stacjonarny</t>
  </si>
  <si>
    <t>Zestawy interaktywne i projektory - 2 szt</t>
  </si>
  <si>
    <t>Monitor Asus 27 LED</t>
  </si>
  <si>
    <t>Radiomagnetofon</t>
  </si>
  <si>
    <t>DVD</t>
  </si>
  <si>
    <t>Notebook HP 255 G4</t>
  </si>
  <si>
    <t>OptiPlex 9030 AIO dotykowy komputer</t>
  </si>
  <si>
    <t>Lotitude E5540- laptop</t>
  </si>
  <si>
    <t>VOSTRO 2521</t>
  </si>
  <si>
    <t>Drukarka HPLJ P1102</t>
  </si>
  <si>
    <t>Notebook HP</t>
  </si>
  <si>
    <t>Telewizor</t>
  </si>
  <si>
    <t>Tablica interaktywna Smart</t>
  </si>
  <si>
    <t>Projektor Epson EB-670</t>
  </si>
  <si>
    <t>Radiomagnetofon Sony</t>
  </si>
  <si>
    <t>Radiomagnetofon Philips</t>
  </si>
  <si>
    <t>Rejestrator 8-kanał. IP</t>
  </si>
  <si>
    <t>Dysk 4TB</t>
  </si>
  <si>
    <t>Kamera BCS-TIP3200IR-E 2,0MP</t>
  </si>
  <si>
    <t>UPS Akumulator 7Ah</t>
  </si>
  <si>
    <t>Monitor LED22"</t>
  </si>
  <si>
    <t>1. Szkoła Podstawowa w Drogoszach</t>
  </si>
  <si>
    <t>tak, hala sportowa</t>
  </si>
  <si>
    <t>200m jezioro</t>
  </si>
  <si>
    <t xml:space="preserve">komputer PC </t>
  </si>
  <si>
    <t>komputer DELL</t>
  </si>
  <si>
    <t xml:space="preserve">monitor LCD </t>
  </si>
  <si>
    <t>zestaw komputerowy z monitorem</t>
  </si>
  <si>
    <t>aparat cyfrowy SONY SL-58YB</t>
  </si>
  <si>
    <t>drukarka Brother DCP-J100</t>
  </si>
  <si>
    <t>monitory  interaktywne</t>
  </si>
  <si>
    <t>System CCTV</t>
  </si>
  <si>
    <t>2. Szkoła Podstawowa w Mołtajnach</t>
  </si>
  <si>
    <t>Telewizor Philips LED 55PFH6309/88 FHD200HZ</t>
  </si>
  <si>
    <t>Odtwarzacz Blu-Ray Panasonic 3D</t>
  </si>
  <si>
    <t>Projektor Optoma EX 610 ST</t>
  </si>
  <si>
    <t>Telewizor LG55 LF631VFHD @TV 800MPI</t>
  </si>
  <si>
    <t>Monitor interaktywny 65"SBID-MX065 (2 szt)</t>
  </si>
  <si>
    <t>Notebook Acer ES 15 533-C242 NX.GFTEP</t>
  </si>
  <si>
    <t>Notebook Lenovo Z51-70 80K601D1PB</t>
  </si>
  <si>
    <t>Projektor</t>
  </si>
  <si>
    <t>Drukarka OKI C532 DN</t>
  </si>
  <si>
    <t>Notebook / Laptop 15,6 Pavilion 15</t>
  </si>
  <si>
    <t>Urządzenie wielofunkcyjne Canon Pixma</t>
  </si>
  <si>
    <t>3. Szkoła Podstawowa w Windzie</t>
  </si>
  <si>
    <t>sprzęt do monitoringu</t>
  </si>
  <si>
    <t>KIA</t>
  </si>
  <si>
    <t>CEED</t>
  </si>
  <si>
    <t>U5YFF52529L087278</t>
  </si>
  <si>
    <t>NKE KJ89</t>
  </si>
  <si>
    <t>1 991cm3</t>
  </si>
  <si>
    <t>18.12.2008</t>
  </si>
  <si>
    <t>1 970kg</t>
  </si>
  <si>
    <t>532kg</t>
  </si>
  <si>
    <t>2 800kg</t>
  </si>
  <si>
    <t>4 150kg</t>
  </si>
  <si>
    <t>9 400kg</t>
  </si>
  <si>
    <t>4 750kg</t>
  </si>
  <si>
    <t>10 990kg</t>
  </si>
  <si>
    <t>1 595kg</t>
  </si>
  <si>
    <t>2 680kg</t>
  </si>
  <si>
    <t>Sieć kanalizacji sanitarnej z przyłączami Stary Dwór Barcianski, Gęsiki, Gęsiniec Wielki</t>
  </si>
  <si>
    <t>Stary Dwór Barciański , Gęsiki, Gęsiniec Wielki</t>
  </si>
  <si>
    <t>tylko urządzenia</t>
  </si>
  <si>
    <t>więźba drewniana, pokrycie dachówką ceramiczną</t>
  </si>
  <si>
    <t>Superb</t>
  </si>
  <si>
    <t>TMBCC73T4B9027851</t>
  </si>
  <si>
    <t>NKE LG70</t>
  </si>
  <si>
    <t>3 597cm3</t>
  </si>
  <si>
    <t>16.12.2010</t>
  </si>
  <si>
    <t>636 kg</t>
  </si>
  <si>
    <t>2 275kg</t>
  </si>
  <si>
    <r>
      <t>Ryzyka podlegające ubezpieczeniu w danym pojeździe</t>
    </r>
    <r>
      <rPr>
        <b/>
        <sz val="11"/>
        <color indexed="10"/>
        <rFont val="Arial"/>
        <family val="2"/>
      </rPr>
      <t xml:space="preserve"> </t>
    </r>
  </si>
  <si>
    <t xml:space="preserve"> </t>
  </si>
  <si>
    <t>Drukarka</t>
  </si>
  <si>
    <t>Rozdzielacz</t>
  </si>
  <si>
    <t>Telefony stacjonarne 2 SZT.</t>
  </si>
  <si>
    <t>Dyktafon</t>
  </si>
  <si>
    <t>Wieża</t>
  </si>
  <si>
    <t>Laptop</t>
  </si>
  <si>
    <t>Aparat</t>
  </si>
  <si>
    <t>Obiektyw</t>
  </si>
  <si>
    <t>Wzmacniacz</t>
  </si>
  <si>
    <t>Kolumny 2 SZT</t>
  </si>
  <si>
    <t>Mikrofony pojemnościowe 4 SZT</t>
  </si>
  <si>
    <t>świetlica w Wilkowie Małym</t>
  </si>
  <si>
    <t>Drukarka HP Laser Jet PRO 400 M401DN szt. 1</t>
  </si>
  <si>
    <t>Urządzenie wielofunkcyjne CANON PIXMA M6650</t>
  </si>
  <si>
    <t>Urządzenie Kyocera Ecosys M3040idn</t>
  </si>
  <si>
    <t xml:space="preserve">Notebook Fujitsu LB A544 </t>
  </si>
  <si>
    <t>Drukarka HP LaserJet PRO 400  M401DN szt. 3</t>
  </si>
  <si>
    <t>Drukarka HP LaserJet Pro 402dn</t>
  </si>
  <si>
    <t>Drukarka HP 500 M551</t>
  </si>
  <si>
    <t>Drukarka Canon MF82200C</t>
  </si>
  <si>
    <t>Drukarka EPSON L1455</t>
  </si>
  <si>
    <t>Laptop Dell Insirion 17'</t>
  </si>
  <si>
    <t>Aparat fotograficzny Canon EOS1200D</t>
  </si>
  <si>
    <t>Raport szkodowy opracowany na podstawie danych od Ubezpieczycieli - stan na dzień  05.02.2019</t>
  </si>
  <si>
    <t>odtworzeniowa</t>
  </si>
  <si>
    <t>żelbetowy, pokryty papą z instalacją fotowoltaiczną</t>
  </si>
  <si>
    <t>Gminna Ewidencja Zabytków</t>
  </si>
  <si>
    <t>01.01.2020 01.01.2021</t>
  </si>
  <si>
    <t>31.12.2020 31.12.2021</t>
  </si>
  <si>
    <t>06.01.2020 06.01.2021</t>
  </si>
  <si>
    <t>05.01.2021 05.01.2022</t>
  </si>
  <si>
    <t>19.03.2020 19.03.2021</t>
  </si>
  <si>
    <t>18.03.2021 18.03.2022</t>
  </si>
  <si>
    <t>13.10.2019 13.10.2020</t>
  </si>
  <si>
    <t>12.10.2020 12.10.2021</t>
  </si>
  <si>
    <t>05.07.2019 05.07.2020</t>
  </si>
  <si>
    <t>04.07.2020 04.07.2021</t>
  </si>
  <si>
    <t>10.12.2019 10.12.2020</t>
  </si>
  <si>
    <t>09.12.2020 09.12.2021</t>
  </si>
  <si>
    <t>20.09.2019 20.09.2020</t>
  </si>
  <si>
    <t>01.09.2019 01.09.2020</t>
  </si>
  <si>
    <t>06.10.2019 06.10.2020</t>
  </si>
  <si>
    <t>04.01.2020 04.01.2021</t>
  </si>
  <si>
    <t>25.02.2020 25.02.2021</t>
  </si>
  <si>
    <t>17.12.2019 17.12.2020</t>
  </si>
  <si>
    <t>16.12.2020 16.12.2021</t>
  </si>
  <si>
    <t>24.02.2021 24.02.2022</t>
  </si>
  <si>
    <t>03.01.2021 03.01.2022</t>
  </si>
  <si>
    <t>05.10.2020 05.10.2021</t>
  </si>
  <si>
    <t>31.08.2020  31.08.2021</t>
  </si>
  <si>
    <t>19.09.2020 19.09.2021</t>
  </si>
  <si>
    <t>04.05.2019 04.05.2020</t>
  </si>
  <si>
    <t>03.05.2020 03.05.2021</t>
  </si>
  <si>
    <t>29.10.2019 29.10.2020</t>
  </si>
  <si>
    <t>27.07.2019 27.07.2020</t>
  </si>
  <si>
    <t>10.08.2019 10.08.2020</t>
  </si>
  <si>
    <t>17.03.2020 17.03.2021</t>
  </si>
  <si>
    <t>22.06.2019 22.06.2020</t>
  </si>
  <si>
    <t>23.04.2019 23.04.2020</t>
  </si>
  <si>
    <t>12.12.2019 12.12.2020</t>
  </si>
  <si>
    <t>14.12.2019 14.12.2020</t>
  </si>
  <si>
    <t>03.01.2020 03.01.2021</t>
  </si>
  <si>
    <t>25.05.2019 25.05.2020</t>
  </si>
  <si>
    <t>24.05.2020 24.05.2021</t>
  </si>
  <si>
    <t>02.01.2021 02.01.2022</t>
  </si>
  <si>
    <t>13.12.2020 13.12.2021</t>
  </si>
  <si>
    <t>11.12.2020 11.12.2021</t>
  </si>
  <si>
    <t>22.04.2020 22.04.2021</t>
  </si>
  <si>
    <t>21.06.2020 21.06.2021</t>
  </si>
  <si>
    <t>16.03.2021 16.03.2022</t>
  </si>
  <si>
    <t>09.08.2020 09.08.2021</t>
  </si>
  <si>
    <t>26.07.2020 26.07.2021</t>
  </si>
  <si>
    <t>28.10.2020 28.10.2021</t>
  </si>
  <si>
    <t>31.10.2019 31.10.2020</t>
  </si>
  <si>
    <t>19.11.2019 19.11.2020</t>
  </si>
  <si>
    <t>16.12.2019 16.12.2020</t>
  </si>
  <si>
    <t>30.01.2020 30.01.2021</t>
  </si>
  <si>
    <t>08.07.2019 08.07.2020</t>
  </si>
  <si>
    <t>16.01.2020 16.01.2021</t>
  </si>
  <si>
    <t xml:space="preserve">05.08.2019 05.08.2020 </t>
  </si>
  <si>
    <t>04.08.2020 04.08.2021</t>
  </si>
  <si>
    <t>15.01.2021 15.01.2022</t>
  </si>
  <si>
    <t>07.07.2020 07.07.2021</t>
  </si>
  <si>
    <t>29.01.2021 29.01.2022</t>
  </si>
  <si>
    <t>15.12.2020 15.12.2021</t>
  </si>
  <si>
    <t>18.11.2020 18.11.2021</t>
  </si>
  <si>
    <t>30.10.2020 30.10.2021</t>
  </si>
  <si>
    <t>Budynek po ZUDZiGM (w tym wartość instalacji fotowoltaicznej 78.500zł)</t>
  </si>
  <si>
    <t>Budynek Urzędu Gminy  (w tym wartość instalacji fotowoltaicznej 244.548,84zł)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</si>
</sst>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i/>
      <u val="single"/>
      <sz val="10"/>
      <name val="Arial"/>
      <family val="2"/>
    </font>
    <font>
      <b/>
      <i/>
      <u val="single"/>
      <sz val="10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44" fontId="0" fillId="0" borderId="0" xfId="62" applyFont="1" applyAlignment="1">
      <alignment/>
    </xf>
    <xf numFmtId="44" fontId="4" fillId="0" borderId="0" xfId="62" applyFont="1" applyAlignment="1">
      <alignment horizontal="right"/>
    </xf>
    <xf numFmtId="44" fontId="1" fillId="0" borderId="10" xfId="62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right" vertical="center" wrapText="1"/>
    </xf>
    <xf numFmtId="44" fontId="1" fillId="0" borderId="10" xfId="62" applyFont="1" applyFill="1" applyBorder="1" applyAlignment="1">
      <alignment vertical="center"/>
    </xf>
    <xf numFmtId="44" fontId="0" fillId="0" borderId="0" xfId="62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4" fontId="1" fillId="0" borderId="0" xfId="66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0" fillId="0" borderId="11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4" fontId="1" fillId="0" borderId="0" xfId="62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168" fontId="1" fillId="34" borderId="10" xfId="0" applyNumberFormat="1" applyFont="1" applyFill="1" applyBorder="1" applyAlignment="1">
      <alignment horizontal="right" wrapText="1"/>
    </xf>
    <xf numFmtId="168" fontId="0" fillId="0" borderId="10" xfId="0" applyNumberFormat="1" applyFont="1" applyFill="1" applyBorder="1" applyAlignment="1">
      <alignment vertical="center" wrapText="1"/>
    </xf>
    <xf numFmtId="168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6" fillId="0" borderId="10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" fillId="0" borderId="0" xfId="0" applyFont="1" applyFill="1" applyAlignment="1">
      <alignment/>
    </xf>
    <xf numFmtId="168" fontId="17" fillId="0" borderId="10" xfId="0" applyNumberFormat="1" applyFont="1" applyBorder="1" applyAlignment="1">
      <alignment horizontal="right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8" fontId="0" fillId="0" borderId="10" xfId="0" applyNumberForma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wrapText="1"/>
      <protection/>
    </xf>
    <xf numFmtId="168" fontId="0" fillId="0" borderId="0" xfId="53" applyNumberFormat="1" applyFont="1" applyAlignment="1">
      <alignment horizontal="center" wrapText="1"/>
      <protection/>
    </xf>
    <xf numFmtId="0" fontId="1" fillId="0" borderId="0" xfId="53" applyFont="1" applyAlignment="1">
      <alignment horizontal="right" wrapText="1"/>
      <protection/>
    </xf>
    <xf numFmtId="168" fontId="1" fillId="0" borderId="0" xfId="53" applyNumberFormat="1" applyFont="1" applyAlignment="1">
      <alignment horizontal="center" wrapText="1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1" fillId="33" borderId="10" xfId="0" applyFont="1" applyFill="1" applyBorder="1" applyAlignment="1">
      <alignment horizontal="center" vertical="center" wrapText="1"/>
    </xf>
    <xf numFmtId="44" fontId="1" fillId="33" borderId="10" xfId="67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right" vertical="center" wrapText="1"/>
    </xf>
    <xf numFmtId="44" fontId="1" fillId="35" borderId="10" xfId="67" applyFont="1" applyFill="1" applyBorder="1" applyAlignment="1">
      <alignment vertical="center" wrapText="1"/>
    </xf>
    <xf numFmtId="44" fontId="0" fillId="35" borderId="10" xfId="67" applyFont="1" applyFill="1" applyBorder="1" applyAlignment="1">
      <alignment horizontal="left" vertical="center" wrapText="1"/>
    </xf>
    <xf numFmtId="44" fontId="0" fillId="0" borderId="0" xfId="67" applyFont="1" applyAlignment="1">
      <alignment horizontal="center" vertical="center"/>
    </xf>
    <xf numFmtId="168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44" fontId="0" fillId="0" borderId="0" xfId="67" applyFont="1" applyBorder="1" applyAlignment="1">
      <alignment horizontal="center" vertical="center" wrapText="1"/>
    </xf>
    <xf numFmtId="44" fontId="0" fillId="0" borderId="0" xfId="67" applyFont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44" fontId="0" fillId="0" borderId="0" xfId="62" applyFont="1" applyAlignment="1">
      <alignment wrapText="1"/>
    </xf>
    <xf numFmtId="44" fontId="12" fillId="0" borderId="10" xfId="62" applyFont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68" fontId="20" fillId="0" borderId="0" xfId="0" applyNumberFormat="1" applyFont="1" applyAlignment="1">
      <alignment horizontal="left" wrapText="1"/>
    </xf>
    <xf numFmtId="44" fontId="20" fillId="0" borderId="0" xfId="62" applyFont="1" applyAlignment="1">
      <alignment horizontal="center" vertical="center" wrapText="1"/>
    </xf>
    <xf numFmtId="0" fontId="9" fillId="0" borderId="0" xfId="0" applyFont="1" applyAlignment="1">
      <alignment/>
    </xf>
    <xf numFmtId="168" fontId="20" fillId="0" borderId="0" xfId="0" applyNumberFormat="1" applyFont="1" applyAlignment="1">
      <alignment horizontal="right" wrapText="1"/>
    </xf>
    <xf numFmtId="168" fontId="21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vertical="center" wrapText="1"/>
    </xf>
    <xf numFmtId="44" fontId="20" fillId="33" borderId="10" xfId="62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wrapText="1"/>
    </xf>
    <xf numFmtId="44" fontId="9" fillId="0" borderId="10" xfId="62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 wrapText="1"/>
    </xf>
    <xf numFmtId="44" fontId="20" fillId="0" borderId="15" xfId="62" applyFont="1" applyFill="1" applyBorder="1" applyAlignment="1">
      <alignment horizontal="center" vertical="center" wrapText="1"/>
    </xf>
    <xf numFmtId="44" fontId="20" fillId="0" borderId="10" xfId="62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4" fontId="9" fillId="33" borderId="10" xfId="62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62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0" fillId="0" borderId="0" xfId="0" applyFont="1" applyFill="1" applyAlignment="1">
      <alignment wrapText="1"/>
    </xf>
    <xf numFmtId="44" fontId="9" fillId="34" borderId="20" xfId="62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168" fontId="16" fillId="0" borderId="10" xfId="0" applyNumberFormat="1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4" fontId="10" fillId="0" borderId="10" xfId="66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44" fontId="10" fillId="35" borderId="10" xfId="66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4" fontId="10" fillId="0" borderId="10" xfId="66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44" fontId="0" fillId="0" borderId="0" xfId="62" applyFont="1" applyFill="1" applyBorder="1" applyAlignment="1">
      <alignment/>
    </xf>
    <xf numFmtId="44" fontId="0" fillId="0" borderId="0" xfId="62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4" fontId="0" fillId="0" borderId="0" xfId="62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4" fontId="0" fillId="0" borderId="0" xfId="66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37" borderId="10" xfId="0" applyFont="1" applyFill="1" applyBorder="1" applyAlignment="1">
      <alignment horizontal="center" vertical="center"/>
    </xf>
    <xf numFmtId="44" fontId="0" fillId="0" borderId="21" xfId="62" applyFont="1" applyFill="1" applyBorder="1" applyAlignment="1">
      <alignment horizontal="center" vertical="center"/>
    </xf>
    <xf numFmtId="44" fontId="0" fillId="0" borderId="15" xfId="62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0" fontId="9" fillId="36" borderId="10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wrapText="1"/>
    </xf>
    <xf numFmtId="0" fontId="9" fillId="34" borderId="2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center" wrapText="1"/>
    </xf>
    <xf numFmtId="44" fontId="9" fillId="0" borderId="10" xfId="62" applyFont="1" applyFill="1" applyBorder="1" applyAlignment="1">
      <alignment horizontal="center" vertical="center" wrapText="1"/>
    </xf>
    <xf numFmtId="44" fontId="9" fillId="33" borderId="10" xfId="62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4" fontId="10" fillId="0" borderId="10" xfId="66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4" fontId="0" fillId="0" borderId="0" xfId="62" applyFont="1" applyFill="1" applyBorder="1" applyAlignment="1">
      <alignment horizontal="center" vertical="center" wrapText="1"/>
    </xf>
    <xf numFmtId="44" fontId="0" fillId="0" borderId="21" xfId="62" applyFont="1" applyFill="1" applyBorder="1" applyAlignment="1">
      <alignment horizontal="center" vertical="center" wrapText="1"/>
    </xf>
    <xf numFmtId="44" fontId="0" fillId="0" borderId="15" xfId="6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3" xfId="65"/>
    <cellStyle name="Walutowy 3 2" xfId="66"/>
    <cellStyle name="Walutowy 4" xfId="67"/>
    <cellStyle name="Walutowy 5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="80" zoomScaleNormal="90" zoomScaleSheetLayoutView="80" zoomScalePageLayoutView="0" workbookViewId="0" topLeftCell="A1">
      <selection activeCell="M5" sqref="M5:M6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36.140625" style="0" customWidth="1"/>
    <col min="4" max="4" width="16.00390625" style="27" customWidth="1"/>
    <col min="5" max="5" width="16.28125" style="27" customWidth="1"/>
    <col min="6" max="6" width="15.7109375" style="0" customWidth="1"/>
    <col min="7" max="7" width="17.140625" style="13" customWidth="1"/>
    <col min="8" max="8" width="19.00390625" style="52" customWidth="1"/>
    <col min="9" max="9" width="17.7109375" style="52" customWidth="1"/>
    <col min="10" max="10" width="19.57421875" style="52" customWidth="1"/>
    <col min="11" max="11" width="23.00390625" style="52" customWidth="1"/>
    <col min="12" max="12" width="21.28125" style="113" customWidth="1"/>
    <col min="13" max="13" width="22.00390625" style="52" customWidth="1"/>
    <col min="14" max="17" width="9.140625" style="52" customWidth="1"/>
  </cols>
  <sheetData>
    <row r="1" spans="1:6" ht="12.75">
      <c r="A1" s="8" t="s">
        <v>39</v>
      </c>
      <c r="F1" s="16"/>
    </row>
    <row r="3" spans="1:13" ht="84" customHeight="1">
      <c r="A3" s="17" t="s">
        <v>1</v>
      </c>
      <c r="B3" s="17" t="s">
        <v>2</v>
      </c>
      <c r="C3" s="17" t="s">
        <v>53</v>
      </c>
      <c r="D3" s="17" t="s">
        <v>3</v>
      </c>
      <c r="E3" s="17" t="s">
        <v>4</v>
      </c>
      <c r="F3" s="18" t="s">
        <v>5</v>
      </c>
      <c r="G3" s="18" t="s">
        <v>14</v>
      </c>
      <c r="H3" s="18" t="s">
        <v>487</v>
      </c>
      <c r="I3" s="18" t="s">
        <v>486</v>
      </c>
      <c r="J3" s="18" t="s">
        <v>482</v>
      </c>
      <c r="K3" s="18" t="s">
        <v>485</v>
      </c>
      <c r="L3" s="114" t="s">
        <v>483</v>
      </c>
      <c r="M3" s="18" t="s">
        <v>484</v>
      </c>
    </row>
    <row r="4" spans="1:17" s="3" customFormat="1" ht="36" customHeight="1">
      <c r="A4" s="10">
        <v>1</v>
      </c>
      <c r="B4" s="9" t="s">
        <v>40</v>
      </c>
      <c r="C4" s="9" t="s">
        <v>117</v>
      </c>
      <c r="D4" s="10" t="s">
        <v>41</v>
      </c>
      <c r="E4" s="192" t="s">
        <v>42</v>
      </c>
      <c r="F4" s="10">
        <v>18</v>
      </c>
      <c r="G4" s="45" t="s">
        <v>54</v>
      </c>
      <c r="H4" s="45" t="s">
        <v>54</v>
      </c>
      <c r="I4" s="45" t="s">
        <v>54</v>
      </c>
      <c r="J4" s="45" t="s">
        <v>54</v>
      </c>
      <c r="K4" s="45" t="s">
        <v>54</v>
      </c>
      <c r="L4" s="45" t="s">
        <v>54</v>
      </c>
      <c r="M4" s="10">
        <v>2</v>
      </c>
      <c r="N4" s="54"/>
      <c r="O4" s="54"/>
      <c r="P4" s="54"/>
      <c r="Q4" s="54"/>
    </row>
    <row r="5" spans="1:17" s="5" customFormat="1" ht="36" customHeight="1">
      <c r="A5" s="10">
        <v>2</v>
      </c>
      <c r="B5" s="9" t="s">
        <v>43</v>
      </c>
      <c r="C5" s="51" t="s">
        <v>127</v>
      </c>
      <c r="D5" s="202" t="s">
        <v>44</v>
      </c>
      <c r="E5" s="204">
        <v>519536084</v>
      </c>
      <c r="F5" s="202">
        <v>9</v>
      </c>
      <c r="G5" s="205" t="s">
        <v>54</v>
      </c>
      <c r="H5" s="207" t="s">
        <v>54</v>
      </c>
      <c r="I5" s="200" t="s">
        <v>55</v>
      </c>
      <c r="J5" s="200" t="s">
        <v>54</v>
      </c>
      <c r="K5" s="200" t="s">
        <v>55</v>
      </c>
      <c r="L5" s="198">
        <v>755000</v>
      </c>
      <c r="M5" s="200">
        <v>25</v>
      </c>
      <c r="N5" s="53"/>
      <c r="O5" s="53"/>
      <c r="P5" s="53"/>
      <c r="Q5" s="53"/>
    </row>
    <row r="6" spans="1:17" s="5" customFormat="1" ht="36" customHeight="1">
      <c r="A6" s="10">
        <v>3</v>
      </c>
      <c r="B6" s="9" t="s">
        <v>45</v>
      </c>
      <c r="C6" s="51" t="s">
        <v>127</v>
      </c>
      <c r="D6" s="203"/>
      <c r="E6" s="203"/>
      <c r="F6" s="203"/>
      <c r="G6" s="206"/>
      <c r="H6" s="208"/>
      <c r="I6" s="201"/>
      <c r="J6" s="201"/>
      <c r="K6" s="201"/>
      <c r="L6" s="199"/>
      <c r="M6" s="201"/>
      <c r="N6" s="53"/>
      <c r="O6" s="53"/>
      <c r="P6" s="53"/>
      <c r="Q6" s="53"/>
    </row>
    <row r="7" spans="1:17" s="5" customFormat="1" ht="36" customHeight="1">
      <c r="A7" s="10">
        <v>4</v>
      </c>
      <c r="B7" s="9" t="s">
        <v>46</v>
      </c>
      <c r="C7" s="9" t="s">
        <v>114</v>
      </c>
      <c r="D7" s="10" t="s">
        <v>47</v>
      </c>
      <c r="E7" s="11" t="s">
        <v>395</v>
      </c>
      <c r="F7" s="10">
        <v>13</v>
      </c>
      <c r="G7" s="45" t="s">
        <v>54</v>
      </c>
      <c r="H7" s="1" t="s">
        <v>54</v>
      </c>
      <c r="I7" s="10" t="s">
        <v>55</v>
      </c>
      <c r="J7" s="10" t="s">
        <v>531</v>
      </c>
      <c r="K7" s="10" t="s">
        <v>55</v>
      </c>
      <c r="L7" s="115">
        <v>11467798</v>
      </c>
      <c r="M7" s="10" t="s">
        <v>54</v>
      </c>
      <c r="N7" s="53"/>
      <c r="O7" s="53"/>
      <c r="P7" s="53"/>
      <c r="Q7" s="53"/>
    </row>
    <row r="8" spans="1:17" s="5" customFormat="1" ht="36" customHeight="1">
      <c r="A8" s="10">
        <v>5</v>
      </c>
      <c r="B8" s="9" t="s">
        <v>452</v>
      </c>
      <c r="C8" s="9" t="s">
        <v>48</v>
      </c>
      <c r="D8" s="10" t="s">
        <v>461</v>
      </c>
      <c r="E8" s="116" t="s">
        <v>462</v>
      </c>
      <c r="F8" s="10">
        <v>33</v>
      </c>
      <c r="G8" s="50">
        <v>171</v>
      </c>
      <c r="H8" s="1" t="s">
        <v>547</v>
      </c>
      <c r="I8" s="10" t="s">
        <v>55</v>
      </c>
      <c r="J8" s="10" t="s">
        <v>54</v>
      </c>
      <c r="K8" s="10" t="s">
        <v>55</v>
      </c>
      <c r="L8" s="115" t="s">
        <v>54</v>
      </c>
      <c r="M8" s="10" t="s">
        <v>54</v>
      </c>
      <c r="N8" s="53"/>
      <c r="O8" s="53"/>
      <c r="P8" s="53"/>
      <c r="Q8" s="53"/>
    </row>
    <row r="9" spans="1:17" s="5" customFormat="1" ht="36" customHeight="1">
      <c r="A9" s="10">
        <v>6</v>
      </c>
      <c r="B9" s="9" t="s">
        <v>454</v>
      </c>
      <c r="C9" s="9" t="s">
        <v>49</v>
      </c>
      <c r="D9" s="10" t="s">
        <v>463</v>
      </c>
      <c r="E9" s="116" t="s">
        <v>464</v>
      </c>
      <c r="F9" s="10">
        <v>30</v>
      </c>
      <c r="G9" s="50"/>
      <c r="H9" s="1" t="s">
        <v>54</v>
      </c>
      <c r="I9" s="10" t="s">
        <v>54</v>
      </c>
      <c r="J9" s="10" t="s">
        <v>531</v>
      </c>
      <c r="K9" s="10" t="s">
        <v>54</v>
      </c>
      <c r="L9" s="115">
        <v>1951712</v>
      </c>
      <c r="M9" s="10" t="s">
        <v>54</v>
      </c>
      <c r="N9" s="53"/>
      <c r="O9" s="53"/>
      <c r="P9" s="53"/>
      <c r="Q9" s="53"/>
    </row>
    <row r="10" spans="1:17" s="3" customFormat="1" ht="36" customHeight="1">
      <c r="A10" s="10">
        <v>7</v>
      </c>
      <c r="B10" s="9" t="s">
        <v>453</v>
      </c>
      <c r="C10" s="9" t="s">
        <v>50</v>
      </c>
      <c r="D10" s="10" t="s">
        <v>466</v>
      </c>
      <c r="E10" s="116" t="s">
        <v>467</v>
      </c>
      <c r="F10" s="10">
        <v>22</v>
      </c>
      <c r="G10" s="50">
        <v>139</v>
      </c>
      <c r="H10" s="1" t="s">
        <v>54</v>
      </c>
      <c r="I10" s="10" t="s">
        <v>570</v>
      </c>
      <c r="J10" s="10" t="s">
        <v>571</v>
      </c>
      <c r="K10" s="10" t="s">
        <v>55</v>
      </c>
      <c r="L10" s="115">
        <v>1438018</v>
      </c>
      <c r="M10" s="10" t="s">
        <v>54</v>
      </c>
      <c r="N10" s="54"/>
      <c r="O10" s="54"/>
      <c r="P10" s="54"/>
      <c r="Q10" s="54"/>
    </row>
    <row r="11" spans="1:17" s="3" customFormat="1" ht="36" customHeight="1">
      <c r="A11" s="10">
        <v>8</v>
      </c>
      <c r="B11" s="9" t="s">
        <v>455</v>
      </c>
      <c r="C11" s="9" t="s">
        <v>51</v>
      </c>
      <c r="D11" s="10" t="s">
        <v>468</v>
      </c>
      <c r="E11" s="19" t="s">
        <v>469</v>
      </c>
      <c r="F11" s="10">
        <v>22</v>
      </c>
      <c r="G11" s="50"/>
      <c r="H11" s="1" t="s">
        <v>54</v>
      </c>
      <c r="I11" s="10" t="s">
        <v>55</v>
      </c>
      <c r="J11" s="10" t="s">
        <v>54</v>
      </c>
      <c r="K11" s="10" t="s">
        <v>55</v>
      </c>
      <c r="L11" s="115" t="s">
        <v>54</v>
      </c>
      <c r="M11" s="10" t="s">
        <v>54</v>
      </c>
      <c r="N11" s="54"/>
      <c r="O11" s="54"/>
      <c r="P11" s="54"/>
      <c r="Q11" s="54"/>
    </row>
    <row r="12" spans="1:17" s="3" customFormat="1" ht="36" customHeight="1">
      <c r="A12" s="10">
        <v>9</v>
      </c>
      <c r="B12" s="9" t="s">
        <v>470</v>
      </c>
      <c r="C12" s="9" t="s">
        <v>52</v>
      </c>
      <c r="D12" s="10" t="s">
        <v>408</v>
      </c>
      <c r="E12" s="32">
        <v>364961335</v>
      </c>
      <c r="F12" s="10">
        <v>17</v>
      </c>
      <c r="G12" s="45" t="s">
        <v>54</v>
      </c>
      <c r="H12" s="45" t="s">
        <v>54</v>
      </c>
      <c r="I12" s="45" t="s">
        <v>54</v>
      </c>
      <c r="J12" s="45" t="s">
        <v>54</v>
      </c>
      <c r="K12" s="45" t="s">
        <v>54</v>
      </c>
      <c r="L12" s="45" t="s">
        <v>54</v>
      </c>
      <c r="M12" s="45" t="s">
        <v>54</v>
      </c>
      <c r="N12" s="54"/>
      <c r="O12" s="54"/>
      <c r="P12" s="54"/>
      <c r="Q12" s="54"/>
    </row>
  </sheetData>
  <sheetProtection/>
  <mergeCells count="10">
    <mergeCell ref="L5:L6"/>
    <mergeCell ref="M5:M6"/>
    <mergeCell ref="D5:D6"/>
    <mergeCell ref="E5:E6"/>
    <mergeCell ref="F5:F6"/>
    <mergeCell ref="G5:G6"/>
    <mergeCell ref="I5:I6"/>
    <mergeCell ref="K5:K6"/>
    <mergeCell ref="H5:H6"/>
    <mergeCell ref="J5:J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78"/>
  <sheetViews>
    <sheetView view="pageBreakPreview" zoomScale="70" zoomScaleNormal="75" zoomScaleSheetLayoutView="70" workbookViewId="0" topLeftCell="A1">
      <selection activeCell="H15" sqref="H15"/>
    </sheetView>
  </sheetViews>
  <sheetFormatPr defaultColWidth="9.140625" defaultRowHeight="12.75"/>
  <cols>
    <col min="1" max="1" width="4.28125" style="118" customWidth="1"/>
    <col min="2" max="2" width="36.8515625" style="119" customWidth="1"/>
    <col min="3" max="3" width="25.421875" style="120" customWidth="1"/>
    <col min="4" max="5" width="16.421875" style="124" customWidth="1"/>
    <col min="6" max="6" width="22.57421875" style="125" customWidth="1"/>
    <col min="7" max="7" width="22.57421875" style="119" customWidth="1"/>
    <col min="8" max="8" width="23.57421875" style="122" customWidth="1"/>
    <col min="9" max="9" width="21.00390625" style="119" customWidth="1"/>
    <col min="10" max="10" width="60.28125" style="119" customWidth="1"/>
    <col min="11" max="11" width="28.00390625" style="119" customWidth="1"/>
    <col min="12" max="12" width="20.140625" style="119" customWidth="1"/>
    <col min="13" max="13" width="23.140625" style="119" customWidth="1"/>
    <col min="14" max="14" width="27.57421875" style="119" customWidth="1"/>
    <col min="15" max="15" width="15.421875" style="119" customWidth="1"/>
    <col min="16" max="16" width="15.00390625" style="119" customWidth="1"/>
    <col min="17" max="17" width="17.00390625" style="119" customWidth="1"/>
    <col min="18" max="18" width="16.7109375" style="119" customWidth="1"/>
    <col min="19" max="19" width="14.28125" style="119" customWidth="1"/>
    <col min="20" max="20" width="14.8515625" style="119" customWidth="1"/>
    <col min="21" max="21" width="16.7109375" style="119" customWidth="1"/>
    <col min="22" max="22" width="14.57421875" style="119" customWidth="1"/>
    <col min="23" max="23" width="13.57421875" style="119" customWidth="1"/>
    <col min="24" max="24" width="12.140625" style="119" customWidth="1"/>
  </cols>
  <sheetData>
    <row r="2" spans="4:6" ht="15">
      <c r="D2" s="121"/>
      <c r="E2" s="121"/>
      <c r="F2" s="120"/>
    </row>
    <row r="3" spans="1:7" ht="15.75">
      <c r="A3" s="123" t="s">
        <v>56</v>
      </c>
      <c r="G3" s="126"/>
    </row>
    <row r="4" spans="1:24" ht="62.25" customHeight="1">
      <c r="A4" s="209" t="s">
        <v>15</v>
      </c>
      <c r="B4" s="209" t="s">
        <v>16</v>
      </c>
      <c r="C4" s="209" t="s">
        <v>17</v>
      </c>
      <c r="D4" s="209" t="s">
        <v>18</v>
      </c>
      <c r="E4" s="216" t="s">
        <v>119</v>
      </c>
      <c r="F4" s="209" t="s">
        <v>19</v>
      </c>
      <c r="G4" s="209" t="s">
        <v>20</v>
      </c>
      <c r="H4" s="229" t="s">
        <v>35</v>
      </c>
      <c r="I4" s="209" t="s">
        <v>125</v>
      </c>
      <c r="J4" s="209" t="s">
        <v>155</v>
      </c>
      <c r="K4" s="209" t="s">
        <v>6</v>
      </c>
      <c r="L4" s="225" t="s">
        <v>21</v>
      </c>
      <c r="M4" s="225"/>
      <c r="N4" s="225"/>
      <c r="O4" s="209" t="s">
        <v>36</v>
      </c>
      <c r="P4" s="209"/>
      <c r="Q4" s="209"/>
      <c r="R4" s="209"/>
      <c r="S4" s="209"/>
      <c r="T4" s="209"/>
      <c r="U4" s="209" t="s">
        <v>22</v>
      </c>
      <c r="V4" s="209" t="s">
        <v>23</v>
      </c>
      <c r="W4" s="209" t="s">
        <v>24</v>
      </c>
      <c r="X4" s="209" t="s">
        <v>25</v>
      </c>
    </row>
    <row r="5" spans="1:24" ht="78.75">
      <c r="A5" s="209"/>
      <c r="B5" s="209"/>
      <c r="C5" s="209"/>
      <c r="D5" s="209"/>
      <c r="E5" s="217"/>
      <c r="F5" s="209"/>
      <c r="G5" s="209"/>
      <c r="H5" s="229"/>
      <c r="I5" s="209"/>
      <c r="J5" s="209"/>
      <c r="K5" s="209"/>
      <c r="L5" s="128" t="s">
        <v>26</v>
      </c>
      <c r="M5" s="128" t="s">
        <v>27</v>
      </c>
      <c r="N5" s="128" t="s">
        <v>28</v>
      </c>
      <c r="O5" s="127" t="s">
        <v>29</v>
      </c>
      <c r="P5" s="127" t="s">
        <v>30</v>
      </c>
      <c r="Q5" s="127" t="s">
        <v>31</v>
      </c>
      <c r="R5" s="127" t="s">
        <v>32</v>
      </c>
      <c r="S5" s="127" t="s">
        <v>33</v>
      </c>
      <c r="T5" s="127" t="s">
        <v>34</v>
      </c>
      <c r="U5" s="209"/>
      <c r="V5" s="209"/>
      <c r="W5" s="209"/>
      <c r="X5" s="209"/>
    </row>
    <row r="6" spans="1:24" ht="13.5" customHeight="1">
      <c r="A6" s="221" t="s">
        <v>116</v>
      </c>
      <c r="B6" s="221"/>
      <c r="C6" s="221"/>
      <c r="D6" s="221"/>
      <c r="E6" s="221"/>
      <c r="F6" s="221"/>
      <c r="G6" s="129"/>
      <c r="H6" s="130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1:24" s="47" customFormat="1" ht="57" customHeight="1">
      <c r="A7" s="138">
        <v>1</v>
      </c>
      <c r="B7" s="145" t="s">
        <v>709</v>
      </c>
      <c r="C7" s="140" t="s">
        <v>132</v>
      </c>
      <c r="D7" s="140" t="s">
        <v>69</v>
      </c>
      <c r="E7" s="140" t="s">
        <v>55</v>
      </c>
      <c r="F7" s="156" t="s">
        <v>55</v>
      </c>
      <c r="G7" s="140" t="s">
        <v>429</v>
      </c>
      <c r="H7" s="142">
        <v>2603000</v>
      </c>
      <c r="I7" s="146" t="s">
        <v>646</v>
      </c>
      <c r="J7" s="147" t="s">
        <v>430</v>
      </c>
      <c r="K7" s="140" t="s">
        <v>431</v>
      </c>
      <c r="L7" s="140" t="s">
        <v>432</v>
      </c>
      <c r="M7" s="140" t="s">
        <v>64</v>
      </c>
      <c r="N7" s="140" t="s">
        <v>647</v>
      </c>
      <c r="O7" s="140" t="s">
        <v>65</v>
      </c>
      <c r="P7" s="140" t="s">
        <v>65</v>
      </c>
      <c r="Q7" s="140" t="s">
        <v>68</v>
      </c>
      <c r="R7" s="140" t="s">
        <v>68</v>
      </c>
      <c r="S7" s="140" t="s">
        <v>67</v>
      </c>
      <c r="T7" s="140" t="s">
        <v>65</v>
      </c>
      <c r="U7" s="138">
        <v>860</v>
      </c>
      <c r="V7" s="140">
        <v>1</v>
      </c>
      <c r="W7" s="140" t="s">
        <v>55</v>
      </c>
      <c r="X7" s="140" t="s">
        <v>55</v>
      </c>
    </row>
    <row r="8" spans="1:24" s="6" customFormat="1" ht="30.75" customHeight="1">
      <c r="A8" s="138">
        <v>2</v>
      </c>
      <c r="B8" s="145" t="s">
        <v>128</v>
      </c>
      <c r="C8" s="140" t="s">
        <v>129</v>
      </c>
      <c r="D8" s="140" t="s">
        <v>69</v>
      </c>
      <c r="E8" s="140" t="s">
        <v>55</v>
      </c>
      <c r="F8" s="140" t="s">
        <v>55</v>
      </c>
      <c r="G8" s="140">
        <v>1960</v>
      </c>
      <c r="H8" s="141">
        <v>47044.56</v>
      </c>
      <c r="I8" s="143" t="s">
        <v>59</v>
      </c>
      <c r="J8" s="147"/>
      <c r="K8" s="140" t="s">
        <v>139</v>
      </c>
      <c r="L8" s="138" t="s">
        <v>62</v>
      </c>
      <c r="M8" s="138" t="s">
        <v>147</v>
      </c>
      <c r="N8" s="138" t="s">
        <v>148</v>
      </c>
      <c r="O8" s="138" t="s">
        <v>65</v>
      </c>
      <c r="P8" s="138" t="s">
        <v>65</v>
      </c>
      <c r="Q8" s="138" t="s">
        <v>65</v>
      </c>
      <c r="R8" s="138" t="s">
        <v>65</v>
      </c>
      <c r="S8" s="138" t="s">
        <v>84</v>
      </c>
      <c r="T8" s="138" t="s">
        <v>65</v>
      </c>
      <c r="U8" s="138">
        <v>179.2</v>
      </c>
      <c r="V8" s="138">
        <v>2</v>
      </c>
      <c r="W8" s="138" t="s">
        <v>55</v>
      </c>
      <c r="X8" s="138" t="s">
        <v>55</v>
      </c>
    </row>
    <row r="9" spans="1:24" s="6" customFormat="1" ht="27.75" customHeight="1">
      <c r="A9" s="138">
        <v>3</v>
      </c>
      <c r="B9" s="145" t="s">
        <v>130</v>
      </c>
      <c r="C9" s="140" t="s">
        <v>131</v>
      </c>
      <c r="D9" s="140" t="s">
        <v>69</v>
      </c>
      <c r="E9" s="140" t="s">
        <v>55</v>
      </c>
      <c r="F9" s="140" t="s">
        <v>55</v>
      </c>
      <c r="G9" s="140">
        <v>1930</v>
      </c>
      <c r="H9" s="141">
        <v>161579.87</v>
      </c>
      <c r="I9" s="143" t="s">
        <v>59</v>
      </c>
      <c r="J9" s="147"/>
      <c r="K9" s="140" t="s">
        <v>140</v>
      </c>
      <c r="L9" s="138" t="s">
        <v>62</v>
      </c>
      <c r="M9" s="138" t="s">
        <v>147</v>
      </c>
      <c r="N9" s="138" t="s">
        <v>149</v>
      </c>
      <c r="O9" s="138" t="s">
        <v>65</v>
      </c>
      <c r="P9" s="138" t="s">
        <v>65</v>
      </c>
      <c r="Q9" s="138" t="s">
        <v>65</v>
      </c>
      <c r="R9" s="138" t="s">
        <v>65</v>
      </c>
      <c r="S9" s="138" t="s">
        <v>84</v>
      </c>
      <c r="T9" s="138" t="s">
        <v>65</v>
      </c>
      <c r="U9" s="138">
        <v>294.4</v>
      </c>
      <c r="V9" s="138">
        <v>2</v>
      </c>
      <c r="W9" s="138" t="s">
        <v>69</v>
      </c>
      <c r="X9" s="138" t="s">
        <v>55</v>
      </c>
    </row>
    <row r="10" spans="1:24" s="6" customFormat="1" ht="31.5" customHeight="1">
      <c r="A10" s="138">
        <v>4</v>
      </c>
      <c r="B10" s="145" t="s">
        <v>133</v>
      </c>
      <c r="C10" s="140" t="s">
        <v>396</v>
      </c>
      <c r="D10" s="140" t="s">
        <v>69</v>
      </c>
      <c r="E10" s="140" t="s">
        <v>55</v>
      </c>
      <c r="F10" s="140" t="s">
        <v>55</v>
      </c>
      <c r="G10" s="140">
        <v>2013</v>
      </c>
      <c r="H10" s="141">
        <v>255247.27</v>
      </c>
      <c r="I10" s="143" t="s">
        <v>59</v>
      </c>
      <c r="J10" s="147"/>
      <c r="K10" s="140" t="s">
        <v>397</v>
      </c>
      <c r="L10" s="138" t="s">
        <v>62</v>
      </c>
      <c r="M10" s="138" t="s">
        <v>151</v>
      </c>
      <c r="N10" s="138" t="s">
        <v>150</v>
      </c>
      <c r="O10" s="138" t="s">
        <v>398</v>
      </c>
      <c r="P10" s="138" t="s">
        <v>398</v>
      </c>
      <c r="Q10" s="138" t="s">
        <v>398</v>
      </c>
      <c r="R10" s="138" t="s">
        <v>398</v>
      </c>
      <c r="S10" s="138" t="s">
        <v>84</v>
      </c>
      <c r="T10" s="138" t="s">
        <v>398</v>
      </c>
      <c r="U10" s="138">
        <v>81.8</v>
      </c>
      <c r="V10" s="138">
        <v>1</v>
      </c>
      <c r="W10" s="138" t="s">
        <v>55</v>
      </c>
      <c r="X10" s="138" t="s">
        <v>55</v>
      </c>
    </row>
    <row r="11" spans="1:24" s="6" customFormat="1" ht="36.75" customHeight="1">
      <c r="A11" s="138">
        <v>5</v>
      </c>
      <c r="B11" s="145" t="s">
        <v>133</v>
      </c>
      <c r="C11" s="140" t="s">
        <v>95</v>
      </c>
      <c r="D11" s="140" t="s">
        <v>69</v>
      </c>
      <c r="E11" s="140" t="s">
        <v>55</v>
      </c>
      <c r="F11" s="140" t="s">
        <v>55</v>
      </c>
      <c r="G11" s="140" t="s">
        <v>134</v>
      </c>
      <c r="H11" s="141">
        <v>256069.07</v>
      </c>
      <c r="I11" s="143" t="s">
        <v>59</v>
      </c>
      <c r="J11" s="147"/>
      <c r="K11" s="140" t="s">
        <v>141</v>
      </c>
      <c r="L11" s="138" t="s">
        <v>62</v>
      </c>
      <c r="M11" s="138" t="s">
        <v>151</v>
      </c>
      <c r="N11" s="138" t="s">
        <v>152</v>
      </c>
      <c r="O11" s="138" t="s">
        <v>65</v>
      </c>
      <c r="P11" s="138" t="s">
        <v>65</v>
      </c>
      <c r="Q11" s="138" t="s">
        <v>65</v>
      </c>
      <c r="R11" s="138" t="s">
        <v>65</v>
      </c>
      <c r="S11" s="138" t="s">
        <v>84</v>
      </c>
      <c r="T11" s="138" t="s">
        <v>65</v>
      </c>
      <c r="U11" s="138">
        <v>54.29</v>
      </c>
      <c r="V11" s="138">
        <v>1</v>
      </c>
      <c r="W11" s="138" t="s">
        <v>55</v>
      </c>
      <c r="X11" s="138" t="s">
        <v>55</v>
      </c>
    </row>
    <row r="12" spans="1:24" s="6" customFormat="1" ht="33" customHeight="1">
      <c r="A12" s="138">
        <v>6</v>
      </c>
      <c r="B12" s="145" t="s">
        <v>133</v>
      </c>
      <c r="C12" s="140" t="s">
        <v>95</v>
      </c>
      <c r="D12" s="140" t="s">
        <v>69</v>
      </c>
      <c r="E12" s="140" t="s">
        <v>55</v>
      </c>
      <c r="F12" s="140" t="s">
        <v>55</v>
      </c>
      <c r="G12" s="140" t="s">
        <v>135</v>
      </c>
      <c r="H12" s="141">
        <v>78009.44</v>
      </c>
      <c r="I12" s="143" t="s">
        <v>59</v>
      </c>
      <c r="J12" s="147"/>
      <c r="K12" s="140" t="s">
        <v>142</v>
      </c>
      <c r="L12" s="138" t="s">
        <v>62</v>
      </c>
      <c r="M12" s="138" t="s">
        <v>147</v>
      </c>
      <c r="N12" s="138" t="s">
        <v>149</v>
      </c>
      <c r="O12" s="138" t="s">
        <v>65</v>
      </c>
      <c r="P12" s="138" t="s">
        <v>65</v>
      </c>
      <c r="Q12" s="138" t="s">
        <v>65</v>
      </c>
      <c r="R12" s="138" t="s">
        <v>65</v>
      </c>
      <c r="S12" s="138" t="s">
        <v>84</v>
      </c>
      <c r="T12" s="138" t="s">
        <v>65</v>
      </c>
      <c r="U12" s="138"/>
      <c r="V12" s="138">
        <v>2</v>
      </c>
      <c r="W12" s="138" t="s">
        <v>55</v>
      </c>
      <c r="X12" s="138" t="s">
        <v>55</v>
      </c>
    </row>
    <row r="13" spans="1:24" s="6" customFormat="1" ht="36.75" customHeight="1">
      <c r="A13" s="138">
        <v>7</v>
      </c>
      <c r="B13" s="145" t="s">
        <v>133</v>
      </c>
      <c r="C13" s="140" t="s">
        <v>95</v>
      </c>
      <c r="D13" s="140" t="s">
        <v>69</v>
      </c>
      <c r="E13" s="140" t="s">
        <v>55</v>
      </c>
      <c r="F13" s="140" t="s">
        <v>55</v>
      </c>
      <c r="G13" s="140" t="s">
        <v>136</v>
      </c>
      <c r="H13" s="141">
        <v>378201.54</v>
      </c>
      <c r="I13" s="143" t="s">
        <v>59</v>
      </c>
      <c r="J13" s="147"/>
      <c r="K13" s="140" t="s">
        <v>143</v>
      </c>
      <c r="L13" s="138" t="s">
        <v>62</v>
      </c>
      <c r="M13" s="138" t="s">
        <v>147</v>
      </c>
      <c r="N13" s="138" t="s">
        <v>149</v>
      </c>
      <c r="O13" s="138" t="s">
        <v>65</v>
      </c>
      <c r="P13" s="138" t="s">
        <v>65</v>
      </c>
      <c r="Q13" s="138" t="s">
        <v>65</v>
      </c>
      <c r="R13" s="138" t="s">
        <v>65</v>
      </c>
      <c r="S13" s="138" t="s">
        <v>84</v>
      </c>
      <c r="T13" s="138" t="s">
        <v>65</v>
      </c>
      <c r="U13" s="138">
        <v>426.6</v>
      </c>
      <c r="V13" s="138">
        <v>2</v>
      </c>
      <c r="W13" s="138" t="s">
        <v>55</v>
      </c>
      <c r="X13" s="138" t="s">
        <v>55</v>
      </c>
    </row>
    <row r="14" spans="1:24" s="6" customFormat="1" ht="27" customHeight="1">
      <c r="A14" s="138">
        <v>8</v>
      </c>
      <c r="B14" s="145" t="s">
        <v>137</v>
      </c>
      <c r="C14" s="140" t="s">
        <v>95</v>
      </c>
      <c r="D14" s="140" t="s">
        <v>69</v>
      </c>
      <c r="E14" s="140" t="s">
        <v>55</v>
      </c>
      <c r="F14" s="140" t="s">
        <v>55</v>
      </c>
      <c r="G14" s="140" t="s">
        <v>138</v>
      </c>
      <c r="H14" s="141">
        <v>43720.5</v>
      </c>
      <c r="I14" s="143" t="s">
        <v>59</v>
      </c>
      <c r="J14" s="147"/>
      <c r="K14" s="140" t="s">
        <v>144</v>
      </c>
      <c r="L14" s="138" t="s">
        <v>62</v>
      </c>
      <c r="M14" s="138" t="s">
        <v>147</v>
      </c>
      <c r="N14" s="138" t="s">
        <v>149</v>
      </c>
      <c r="O14" s="138" t="s">
        <v>65</v>
      </c>
      <c r="P14" s="138" t="s">
        <v>65</v>
      </c>
      <c r="Q14" s="138" t="s">
        <v>65</v>
      </c>
      <c r="R14" s="138" t="s">
        <v>65</v>
      </c>
      <c r="S14" s="138" t="s">
        <v>84</v>
      </c>
      <c r="T14" s="138" t="s">
        <v>65</v>
      </c>
      <c r="U14" s="138"/>
      <c r="V14" s="138">
        <v>1</v>
      </c>
      <c r="W14" s="138" t="s">
        <v>69</v>
      </c>
      <c r="X14" s="138" t="s">
        <v>55</v>
      </c>
    </row>
    <row r="15" spans="1:24" s="6" customFormat="1" ht="45">
      <c r="A15" s="138">
        <v>9</v>
      </c>
      <c r="B15" s="145" t="s">
        <v>710</v>
      </c>
      <c r="C15" s="140" t="s">
        <v>132</v>
      </c>
      <c r="D15" s="140" t="s">
        <v>69</v>
      </c>
      <c r="E15" s="140" t="s">
        <v>55</v>
      </c>
      <c r="F15" s="140" t="s">
        <v>648</v>
      </c>
      <c r="G15" s="140">
        <v>1935</v>
      </c>
      <c r="H15" s="141">
        <f>701258.12+244548.84</f>
        <v>945806.96</v>
      </c>
      <c r="I15" s="143" t="s">
        <v>59</v>
      </c>
      <c r="J15" s="147" t="s">
        <v>145</v>
      </c>
      <c r="K15" s="140" t="s">
        <v>146</v>
      </c>
      <c r="L15" s="138" t="s">
        <v>62</v>
      </c>
      <c r="M15" s="138" t="s">
        <v>147</v>
      </c>
      <c r="N15" s="138" t="s">
        <v>149</v>
      </c>
      <c r="O15" s="138" t="s">
        <v>65</v>
      </c>
      <c r="P15" s="138" t="s">
        <v>65</v>
      </c>
      <c r="Q15" s="138" t="s">
        <v>65</v>
      </c>
      <c r="R15" s="138" t="s">
        <v>65</v>
      </c>
      <c r="S15" s="138" t="s">
        <v>84</v>
      </c>
      <c r="T15" s="138" t="s">
        <v>65</v>
      </c>
      <c r="U15" s="138">
        <v>943</v>
      </c>
      <c r="V15" s="138">
        <v>2</v>
      </c>
      <c r="W15" s="138" t="s">
        <v>69</v>
      </c>
      <c r="X15" s="138" t="s">
        <v>55</v>
      </c>
    </row>
    <row r="16" spans="1:24" s="6" customFormat="1" ht="26.25" customHeight="1">
      <c r="A16" s="138">
        <v>10</v>
      </c>
      <c r="B16" s="145" t="s">
        <v>161</v>
      </c>
      <c r="C16" s="140" t="s">
        <v>95</v>
      </c>
      <c r="D16" s="140" t="s">
        <v>69</v>
      </c>
      <c r="E16" s="140" t="s">
        <v>55</v>
      </c>
      <c r="F16" s="140" t="s">
        <v>55</v>
      </c>
      <c r="G16" s="140">
        <v>1985</v>
      </c>
      <c r="H16" s="141">
        <v>185000</v>
      </c>
      <c r="I16" s="143" t="s">
        <v>646</v>
      </c>
      <c r="J16" s="147"/>
      <c r="K16" s="140" t="s">
        <v>163</v>
      </c>
      <c r="L16" s="138" t="s">
        <v>62</v>
      </c>
      <c r="M16" s="138" t="s">
        <v>147</v>
      </c>
      <c r="N16" s="138" t="s">
        <v>164</v>
      </c>
      <c r="O16" s="138" t="s">
        <v>65</v>
      </c>
      <c r="P16" s="138" t="s">
        <v>65</v>
      </c>
      <c r="Q16" s="138" t="s">
        <v>65</v>
      </c>
      <c r="R16" s="138" t="s">
        <v>65</v>
      </c>
      <c r="S16" s="138" t="s">
        <v>84</v>
      </c>
      <c r="T16" s="138" t="s">
        <v>65</v>
      </c>
      <c r="U16" s="138">
        <v>150</v>
      </c>
      <c r="V16" s="138">
        <v>1</v>
      </c>
      <c r="W16" s="138" t="s">
        <v>162</v>
      </c>
      <c r="X16" s="138"/>
    </row>
    <row r="17" spans="1:24" s="6" customFormat="1" ht="29.25" customHeight="1">
      <c r="A17" s="138">
        <v>11</v>
      </c>
      <c r="B17" s="145" t="s">
        <v>165</v>
      </c>
      <c r="C17" s="140" t="s">
        <v>95</v>
      </c>
      <c r="D17" s="140" t="s">
        <v>69</v>
      </c>
      <c r="E17" s="140" t="s">
        <v>55</v>
      </c>
      <c r="F17" s="140" t="s">
        <v>69</v>
      </c>
      <c r="G17" s="140">
        <v>1890</v>
      </c>
      <c r="H17" s="141">
        <v>310000</v>
      </c>
      <c r="I17" s="143" t="s">
        <v>646</v>
      </c>
      <c r="J17" s="147"/>
      <c r="K17" s="140" t="s">
        <v>167</v>
      </c>
      <c r="L17" s="138" t="s">
        <v>62</v>
      </c>
      <c r="M17" s="138" t="s">
        <v>147</v>
      </c>
      <c r="N17" s="138" t="s">
        <v>164</v>
      </c>
      <c r="O17" s="138" t="s">
        <v>65</v>
      </c>
      <c r="P17" s="138" t="s">
        <v>65</v>
      </c>
      <c r="Q17" s="138" t="s">
        <v>65</v>
      </c>
      <c r="R17" s="138" t="s">
        <v>65</v>
      </c>
      <c r="S17" s="138" t="s">
        <v>84</v>
      </c>
      <c r="T17" s="138" t="s">
        <v>65</v>
      </c>
      <c r="U17" s="138">
        <v>258</v>
      </c>
      <c r="V17" s="138"/>
      <c r="W17" s="138" t="s">
        <v>166</v>
      </c>
      <c r="X17" s="138"/>
    </row>
    <row r="18" spans="1:24" s="6" customFormat="1" ht="30">
      <c r="A18" s="138">
        <v>12</v>
      </c>
      <c r="B18" s="145" t="s">
        <v>168</v>
      </c>
      <c r="C18" s="140" t="s">
        <v>95</v>
      </c>
      <c r="D18" s="140" t="s">
        <v>69</v>
      </c>
      <c r="E18" s="140" t="s">
        <v>55</v>
      </c>
      <c r="F18" s="140" t="s">
        <v>648</v>
      </c>
      <c r="G18" s="140">
        <v>1890</v>
      </c>
      <c r="H18" s="141">
        <v>75000</v>
      </c>
      <c r="I18" s="143" t="s">
        <v>646</v>
      </c>
      <c r="J18" s="147"/>
      <c r="K18" s="140" t="s">
        <v>169</v>
      </c>
      <c r="L18" s="138" t="s">
        <v>62</v>
      </c>
      <c r="M18" s="138" t="s">
        <v>147</v>
      </c>
      <c r="N18" s="138" t="s">
        <v>164</v>
      </c>
      <c r="O18" s="138" t="s">
        <v>65</v>
      </c>
      <c r="P18" s="138" t="s">
        <v>65</v>
      </c>
      <c r="Q18" s="138" t="s">
        <v>65</v>
      </c>
      <c r="R18" s="138" t="s">
        <v>65</v>
      </c>
      <c r="S18" s="138" t="s">
        <v>84</v>
      </c>
      <c r="T18" s="138" t="s">
        <v>65</v>
      </c>
      <c r="U18" s="138">
        <v>127</v>
      </c>
      <c r="V18" s="138"/>
      <c r="W18" s="138" t="s">
        <v>55</v>
      </c>
      <c r="X18" s="138"/>
    </row>
    <row r="19" spans="1:24" s="6" customFormat="1" ht="32.25" customHeight="1">
      <c r="A19" s="138">
        <v>13</v>
      </c>
      <c r="B19" s="145" t="s">
        <v>184</v>
      </c>
      <c r="C19" s="140" t="s">
        <v>185</v>
      </c>
      <c r="D19" s="140" t="s">
        <v>69</v>
      </c>
      <c r="E19" s="140" t="s">
        <v>55</v>
      </c>
      <c r="F19" s="140" t="s">
        <v>55</v>
      </c>
      <c r="G19" s="140">
        <v>2016</v>
      </c>
      <c r="H19" s="141">
        <v>4883997.9</v>
      </c>
      <c r="I19" s="143" t="s">
        <v>59</v>
      </c>
      <c r="J19" s="147" t="s">
        <v>189</v>
      </c>
      <c r="K19" s="140" t="s">
        <v>186</v>
      </c>
      <c r="L19" s="138" t="s">
        <v>151</v>
      </c>
      <c r="M19" s="138" t="s">
        <v>187</v>
      </c>
      <c r="N19" s="138" t="s">
        <v>190</v>
      </c>
      <c r="O19" s="138" t="s">
        <v>82</v>
      </c>
      <c r="P19" s="138" t="s">
        <v>82</v>
      </c>
      <c r="Q19" s="138" t="s">
        <v>82</v>
      </c>
      <c r="R19" s="138" t="s">
        <v>82</v>
      </c>
      <c r="S19" s="138" t="s">
        <v>84</v>
      </c>
      <c r="T19" s="138" t="s">
        <v>82</v>
      </c>
      <c r="U19" s="138">
        <v>2294.58</v>
      </c>
      <c r="V19" s="138" t="s">
        <v>188</v>
      </c>
      <c r="W19" s="138" t="s">
        <v>55</v>
      </c>
      <c r="X19" s="138" t="s">
        <v>55</v>
      </c>
    </row>
    <row r="20" spans="1:24" s="70" customFormat="1" ht="15" customHeight="1">
      <c r="A20" s="210" t="s">
        <v>0</v>
      </c>
      <c r="B20" s="211"/>
      <c r="C20" s="211"/>
      <c r="D20" s="211"/>
      <c r="E20" s="211"/>
      <c r="F20" s="211"/>
      <c r="G20" s="212"/>
      <c r="H20" s="132">
        <f>SUM(H7:H19)</f>
        <v>10222677.11</v>
      </c>
      <c r="I20" s="188"/>
      <c r="J20" s="189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</row>
    <row r="21" spans="1:24" ht="12.75" customHeight="1">
      <c r="A21" s="221" t="s">
        <v>93</v>
      </c>
      <c r="B21" s="221"/>
      <c r="C21" s="221"/>
      <c r="D21" s="221"/>
      <c r="E21" s="221"/>
      <c r="F21" s="221"/>
      <c r="G21" s="221"/>
      <c r="H21" s="221"/>
      <c r="I21" s="135"/>
      <c r="J21" s="136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s="6" customFormat="1" ht="48" customHeight="1">
      <c r="A22" s="138">
        <v>1</v>
      </c>
      <c r="B22" s="145" t="s">
        <v>124</v>
      </c>
      <c r="C22" s="140" t="s">
        <v>120</v>
      </c>
      <c r="D22" s="140" t="s">
        <v>69</v>
      </c>
      <c r="E22" s="140" t="s">
        <v>55</v>
      </c>
      <c r="F22" s="140" t="s">
        <v>648</v>
      </c>
      <c r="G22" s="140" t="s">
        <v>156</v>
      </c>
      <c r="H22" s="141">
        <v>4223000</v>
      </c>
      <c r="I22" s="146" t="s">
        <v>646</v>
      </c>
      <c r="J22" s="147" t="s">
        <v>170</v>
      </c>
      <c r="K22" s="140" t="s">
        <v>171</v>
      </c>
      <c r="L22" s="138" t="s">
        <v>364</v>
      </c>
      <c r="M22" s="138" t="s">
        <v>365</v>
      </c>
      <c r="N22" s="138" t="s">
        <v>164</v>
      </c>
      <c r="O22" s="140" t="s">
        <v>83</v>
      </c>
      <c r="P22" s="140" t="s">
        <v>83</v>
      </c>
      <c r="Q22" s="140" t="s">
        <v>83</v>
      </c>
      <c r="R22" s="140" t="s">
        <v>98</v>
      </c>
      <c r="S22" s="138" t="s">
        <v>84</v>
      </c>
      <c r="T22" s="140" t="s">
        <v>83</v>
      </c>
      <c r="U22" s="140">
        <v>946</v>
      </c>
      <c r="V22" s="140">
        <v>2</v>
      </c>
      <c r="W22" s="140" t="s">
        <v>69</v>
      </c>
      <c r="X22" s="140" t="s">
        <v>55</v>
      </c>
    </row>
    <row r="23" spans="1:24" s="6" customFormat="1" ht="29.25" customHeight="1">
      <c r="A23" s="138">
        <v>2</v>
      </c>
      <c r="B23" s="139" t="s">
        <v>118</v>
      </c>
      <c r="C23" s="138" t="s">
        <v>95</v>
      </c>
      <c r="D23" s="140" t="s">
        <v>69</v>
      </c>
      <c r="E23" s="140" t="s">
        <v>55</v>
      </c>
      <c r="F23" s="138" t="s">
        <v>55</v>
      </c>
      <c r="G23" s="140" t="s">
        <v>157</v>
      </c>
      <c r="H23" s="142">
        <v>94798</v>
      </c>
      <c r="I23" s="143" t="s">
        <v>59</v>
      </c>
      <c r="J23" s="144" t="s">
        <v>100</v>
      </c>
      <c r="K23" s="138" t="s">
        <v>172</v>
      </c>
      <c r="L23" s="138" t="s">
        <v>364</v>
      </c>
      <c r="M23" s="138" t="s">
        <v>365</v>
      </c>
      <c r="N23" s="138" t="s">
        <v>164</v>
      </c>
      <c r="O23" s="138" t="s">
        <v>97</v>
      </c>
      <c r="P23" s="138" t="s">
        <v>83</v>
      </c>
      <c r="Q23" s="138" t="s">
        <v>84</v>
      </c>
      <c r="R23" s="138" t="s">
        <v>98</v>
      </c>
      <c r="S23" s="138" t="s">
        <v>84</v>
      </c>
      <c r="T23" s="138" t="s">
        <v>97</v>
      </c>
      <c r="U23" s="138">
        <v>132.77</v>
      </c>
      <c r="V23" s="138">
        <v>1</v>
      </c>
      <c r="W23" s="138" t="s">
        <v>55</v>
      </c>
      <c r="X23" s="140" t="s">
        <v>55</v>
      </c>
    </row>
    <row r="24" spans="1:24" s="6" customFormat="1" ht="29.25" customHeight="1">
      <c r="A24" s="138">
        <v>3</v>
      </c>
      <c r="B24" s="139" t="s">
        <v>474</v>
      </c>
      <c r="C24" s="138" t="s">
        <v>95</v>
      </c>
      <c r="D24" s="140" t="s">
        <v>69</v>
      </c>
      <c r="E24" s="140" t="s">
        <v>55</v>
      </c>
      <c r="F24" s="138" t="s">
        <v>55</v>
      </c>
      <c r="G24" s="140" t="s">
        <v>157</v>
      </c>
      <c r="H24" s="142">
        <v>62457</v>
      </c>
      <c r="I24" s="143" t="s">
        <v>59</v>
      </c>
      <c r="J24" s="144" t="s">
        <v>100</v>
      </c>
      <c r="K24" s="138" t="s">
        <v>173</v>
      </c>
      <c r="L24" s="138" t="s">
        <v>364</v>
      </c>
      <c r="M24" s="138" t="s">
        <v>365</v>
      </c>
      <c r="N24" s="138" t="s">
        <v>164</v>
      </c>
      <c r="O24" s="140" t="s">
        <v>83</v>
      </c>
      <c r="P24" s="138" t="s">
        <v>83</v>
      </c>
      <c r="Q24" s="140" t="s">
        <v>83</v>
      </c>
      <c r="R24" s="140" t="s">
        <v>83</v>
      </c>
      <c r="S24" s="138" t="s">
        <v>84</v>
      </c>
      <c r="T24" s="140" t="s">
        <v>83</v>
      </c>
      <c r="U24" s="138">
        <v>93.78</v>
      </c>
      <c r="V24" s="138">
        <v>1</v>
      </c>
      <c r="W24" s="138" t="s">
        <v>55</v>
      </c>
      <c r="X24" s="140" t="s">
        <v>55</v>
      </c>
    </row>
    <row r="25" spans="1:24" s="6" customFormat="1" ht="29.25" customHeight="1">
      <c r="A25" s="138">
        <v>4</v>
      </c>
      <c r="B25" s="139" t="s">
        <v>475</v>
      </c>
      <c r="C25" s="138" t="s">
        <v>95</v>
      </c>
      <c r="D25" s="140" t="s">
        <v>69</v>
      </c>
      <c r="E25" s="140" t="s">
        <v>55</v>
      </c>
      <c r="F25" s="138" t="s">
        <v>55</v>
      </c>
      <c r="G25" s="140" t="s">
        <v>157</v>
      </c>
      <c r="H25" s="142">
        <v>49576</v>
      </c>
      <c r="I25" s="143" t="s">
        <v>59</v>
      </c>
      <c r="J25" s="144" t="s">
        <v>100</v>
      </c>
      <c r="K25" s="138" t="s">
        <v>174</v>
      </c>
      <c r="L25" s="138" t="s">
        <v>364</v>
      </c>
      <c r="M25" s="138" t="s">
        <v>365</v>
      </c>
      <c r="N25" s="138" t="s">
        <v>164</v>
      </c>
      <c r="O25" s="138" t="s">
        <v>97</v>
      </c>
      <c r="P25" s="138" t="s">
        <v>97</v>
      </c>
      <c r="Q25" s="138" t="s">
        <v>84</v>
      </c>
      <c r="R25" s="140" t="s">
        <v>83</v>
      </c>
      <c r="S25" s="138" t="s">
        <v>84</v>
      </c>
      <c r="T25" s="138" t="s">
        <v>97</v>
      </c>
      <c r="U25" s="138">
        <v>65.06</v>
      </c>
      <c r="V25" s="138">
        <v>1</v>
      </c>
      <c r="W25" s="138" t="s">
        <v>55</v>
      </c>
      <c r="X25" s="140" t="s">
        <v>55</v>
      </c>
    </row>
    <row r="26" spans="1:24" s="6" customFormat="1" ht="29.25" customHeight="1">
      <c r="A26" s="138">
        <v>5</v>
      </c>
      <c r="B26" s="139" t="s">
        <v>476</v>
      </c>
      <c r="C26" s="138" t="s">
        <v>95</v>
      </c>
      <c r="D26" s="140" t="s">
        <v>69</v>
      </c>
      <c r="E26" s="140" t="s">
        <v>55</v>
      </c>
      <c r="F26" s="138" t="s">
        <v>55</v>
      </c>
      <c r="G26" s="140" t="s">
        <v>157</v>
      </c>
      <c r="H26" s="142">
        <v>43084</v>
      </c>
      <c r="I26" s="143" t="s">
        <v>59</v>
      </c>
      <c r="J26" s="144" t="s">
        <v>100</v>
      </c>
      <c r="K26" s="138" t="s">
        <v>175</v>
      </c>
      <c r="L26" s="138" t="s">
        <v>364</v>
      </c>
      <c r="M26" s="138" t="s">
        <v>365</v>
      </c>
      <c r="N26" s="138" t="s">
        <v>164</v>
      </c>
      <c r="O26" s="140" t="s">
        <v>83</v>
      </c>
      <c r="P26" s="138" t="s">
        <v>97</v>
      </c>
      <c r="Q26" s="140" t="s">
        <v>83</v>
      </c>
      <c r="R26" s="140" t="s">
        <v>83</v>
      </c>
      <c r="S26" s="138" t="s">
        <v>84</v>
      </c>
      <c r="T26" s="140" t="s">
        <v>83</v>
      </c>
      <c r="U26" s="138">
        <v>53.19</v>
      </c>
      <c r="V26" s="138">
        <v>1</v>
      </c>
      <c r="W26" s="138" t="s">
        <v>55</v>
      </c>
      <c r="X26" s="140" t="s">
        <v>55</v>
      </c>
    </row>
    <row r="27" spans="1:24" s="6" customFormat="1" ht="29.25" customHeight="1">
      <c r="A27" s="138">
        <v>6</v>
      </c>
      <c r="B27" s="139" t="s">
        <v>477</v>
      </c>
      <c r="C27" s="138" t="s">
        <v>95</v>
      </c>
      <c r="D27" s="140" t="s">
        <v>69</v>
      </c>
      <c r="E27" s="140" t="s">
        <v>55</v>
      </c>
      <c r="F27" s="138" t="s">
        <v>55</v>
      </c>
      <c r="G27" s="140" t="s">
        <v>158</v>
      </c>
      <c r="H27" s="142">
        <v>39868</v>
      </c>
      <c r="I27" s="143" t="s">
        <v>59</v>
      </c>
      <c r="J27" s="144" t="s">
        <v>100</v>
      </c>
      <c r="K27" s="138" t="s">
        <v>176</v>
      </c>
      <c r="L27" s="138"/>
      <c r="M27" s="138" t="s">
        <v>368</v>
      </c>
      <c r="N27" s="138" t="s">
        <v>369</v>
      </c>
      <c r="O27" s="140" t="s">
        <v>83</v>
      </c>
      <c r="P27" s="140" t="s">
        <v>83</v>
      </c>
      <c r="Q27" s="140" t="s">
        <v>83</v>
      </c>
      <c r="R27" s="140" t="s">
        <v>83</v>
      </c>
      <c r="S27" s="138" t="s">
        <v>84</v>
      </c>
      <c r="T27" s="140" t="s">
        <v>83</v>
      </c>
      <c r="U27" s="138">
        <v>49.22</v>
      </c>
      <c r="V27" s="138">
        <v>1</v>
      </c>
      <c r="W27" s="138" t="s">
        <v>55</v>
      </c>
      <c r="X27" s="140" t="s">
        <v>55</v>
      </c>
    </row>
    <row r="28" spans="1:24" s="6" customFormat="1" ht="29.25" customHeight="1">
      <c r="A28" s="138">
        <v>7</v>
      </c>
      <c r="B28" s="139" t="s">
        <v>478</v>
      </c>
      <c r="C28" s="138" t="s">
        <v>95</v>
      </c>
      <c r="D28" s="140" t="s">
        <v>69</v>
      </c>
      <c r="E28" s="140" t="s">
        <v>55</v>
      </c>
      <c r="F28" s="138" t="s">
        <v>55</v>
      </c>
      <c r="G28" s="140" t="s">
        <v>159</v>
      </c>
      <c r="H28" s="142">
        <v>61051</v>
      </c>
      <c r="I28" s="143" t="s">
        <v>59</v>
      </c>
      <c r="J28" s="144" t="s">
        <v>100</v>
      </c>
      <c r="K28" s="138" t="s">
        <v>122</v>
      </c>
      <c r="L28" s="138" t="s">
        <v>364</v>
      </c>
      <c r="M28" s="138" t="s">
        <v>365</v>
      </c>
      <c r="N28" s="138" t="s">
        <v>164</v>
      </c>
      <c r="O28" s="140" t="s">
        <v>83</v>
      </c>
      <c r="P28" s="140" t="s">
        <v>83</v>
      </c>
      <c r="Q28" s="140" t="s">
        <v>83</v>
      </c>
      <c r="R28" s="140" t="s">
        <v>83</v>
      </c>
      <c r="S28" s="138" t="s">
        <v>84</v>
      </c>
      <c r="T28" s="140" t="s">
        <v>83</v>
      </c>
      <c r="U28" s="138">
        <v>80.12</v>
      </c>
      <c r="V28" s="138">
        <v>1</v>
      </c>
      <c r="W28" s="138" t="s">
        <v>55</v>
      </c>
      <c r="X28" s="140" t="s">
        <v>55</v>
      </c>
    </row>
    <row r="29" spans="1:24" s="6" customFormat="1" ht="29.25" customHeight="1">
      <c r="A29" s="138">
        <v>8</v>
      </c>
      <c r="B29" s="139" t="s">
        <v>479</v>
      </c>
      <c r="C29" s="138" t="s">
        <v>95</v>
      </c>
      <c r="D29" s="140" t="s">
        <v>69</v>
      </c>
      <c r="E29" s="140" t="s">
        <v>55</v>
      </c>
      <c r="F29" s="138" t="s">
        <v>55</v>
      </c>
      <c r="G29" s="140" t="s">
        <v>158</v>
      </c>
      <c r="H29" s="142">
        <v>380794</v>
      </c>
      <c r="I29" s="143" t="s">
        <v>59</v>
      </c>
      <c r="J29" s="144" t="s">
        <v>100</v>
      </c>
      <c r="K29" s="138" t="s">
        <v>96</v>
      </c>
      <c r="L29" s="138" t="s">
        <v>364</v>
      </c>
      <c r="M29" s="138" t="s">
        <v>368</v>
      </c>
      <c r="N29" s="138" t="s">
        <v>164</v>
      </c>
      <c r="O29" s="140" t="s">
        <v>83</v>
      </c>
      <c r="P29" s="140" t="s">
        <v>83</v>
      </c>
      <c r="Q29" s="140" t="s">
        <v>83</v>
      </c>
      <c r="R29" s="140" t="s">
        <v>83</v>
      </c>
      <c r="S29" s="138" t="s">
        <v>84</v>
      </c>
      <c r="T29" s="138" t="s">
        <v>97</v>
      </c>
      <c r="U29" s="138">
        <v>499.79</v>
      </c>
      <c r="V29" s="138">
        <v>1</v>
      </c>
      <c r="W29" s="138" t="s">
        <v>55</v>
      </c>
      <c r="X29" s="140" t="s">
        <v>55</v>
      </c>
    </row>
    <row r="30" spans="1:24" s="6" customFormat="1" ht="29.25" customHeight="1">
      <c r="A30" s="138">
        <v>9</v>
      </c>
      <c r="B30" s="139" t="s">
        <v>480</v>
      </c>
      <c r="C30" s="138" t="s">
        <v>95</v>
      </c>
      <c r="D30" s="140" t="s">
        <v>69</v>
      </c>
      <c r="E30" s="140" t="s">
        <v>55</v>
      </c>
      <c r="F30" s="138" t="s">
        <v>55</v>
      </c>
      <c r="G30" s="140" t="s">
        <v>159</v>
      </c>
      <c r="H30" s="142">
        <v>85131</v>
      </c>
      <c r="I30" s="143" t="s">
        <v>59</v>
      </c>
      <c r="J30" s="144" t="s">
        <v>100</v>
      </c>
      <c r="K30" s="138" t="s">
        <v>177</v>
      </c>
      <c r="L30" s="138" t="s">
        <v>364</v>
      </c>
      <c r="M30" s="138" t="s">
        <v>366</v>
      </c>
      <c r="N30" s="138" t="s">
        <v>367</v>
      </c>
      <c r="O30" s="140" t="s">
        <v>83</v>
      </c>
      <c r="P30" s="140" t="s">
        <v>83</v>
      </c>
      <c r="Q30" s="138" t="s">
        <v>97</v>
      </c>
      <c r="R30" s="138" t="s">
        <v>83</v>
      </c>
      <c r="S30" s="138" t="s">
        <v>84</v>
      </c>
      <c r="T30" s="138" t="s">
        <v>97</v>
      </c>
      <c r="U30" s="138">
        <v>111.72</v>
      </c>
      <c r="V30" s="138">
        <v>1</v>
      </c>
      <c r="W30" s="138" t="s">
        <v>55</v>
      </c>
      <c r="X30" s="140" t="s">
        <v>55</v>
      </c>
    </row>
    <row r="31" spans="1:24" s="6" customFormat="1" ht="29.25" customHeight="1">
      <c r="A31" s="138">
        <v>10</v>
      </c>
      <c r="B31" s="139" t="s">
        <v>481</v>
      </c>
      <c r="C31" s="138" t="s">
        <v>95</v>
      </c>
      <c r="D31" s="140" t="s">
        <v>69</v>
      </c>
      <c r="E31" s="140" t="s">
        <v>55</v>
      </c>
      <c r="F31" s="138" t="s">
        <v>55</v>
      </c>
      <c r="G31" s="140" t="s">
        <v>160</v>
      </c>
      <c r="H31" s="142">
        <v>159639</v>
      </c>
      <c r="I31" s="143" t="s">
        <v>59</v>
      </c>
      <c r="J31" s="144" t="s">
        <v>100</v>
      </c>
      <c r="K31" s="138" t="s">
        <v>178</v>
      </c>
      <c r="L31" s="138" t="s">
        <v>364</v>
      </c>
      <c r="M31" s="138" t="s">
        <v>368</v>
      </c>
      <c r="N31" s="138" t="s">
        <v>367</v>
      </c>
      <c r="O31" s="140" t="s">
        <v>83</v>
      </c>
      <c r="P31" s="140" t="s">
        <v>83</v>
      </c>
      <c r="Q31" s="140" t="s">
        <v>83</v>
      </c>
      <c r="R31" s="140" t="s">
        <v>83</v>
      </c>
      <c r="S31" s="138" t="s">
        <v>84</v>
      </c>
      <c r="T31" s="140" t="s">
        <v>83</v>
      </c>
      <c r="U31" s="138">
        <v>209.5</v>
      </c>
      <c r="V31" s="138">
        <v>1</v>
      </c>
      <c r="W31" s="138" t="s">
        <v>55</v>
      </c>
      <c r="X31" s="140" t="s">
        <v>55</v>
      </c>
    </row>
    <row r="32" spans="1:24" s="70" customFormat="1" ht="17.25" customHeight="1">
      <c r="A32" s="210" t="s">
        <v>0</v>
      </c>
      <c r="B32" s="211"/>
      <c r="C32" s="211"/>
      <c r="D32" s="211"/>
      <c r="E32" s="211"/>
      <c r="F32" s="211"/>
      <c r="G32" s="212"/>
      <c r="H32" s="132">
        <f>SUM(H22:H31)</f>
        <v>5199398</v>
      </c>
      <c r="I32" s="188"/>
      <c r="J32" s="189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</row>
    <row r="33" spans="1:24" ht="12.75" customHeight="1">
      <c r="A33" s="221" t="s">
        <v>94</v>
      </c>
      <c r="B33" s="221"/>
      <c r="C33" s="221"/>
      <c r="D33" s="221"/>
      <c r="E33" s="221"/>
      <c r="F33" s="221"/>
      <c r="G33" s="221"/>
      <c r="H33" s="221"/>
      <c r="I33" s="135"/>
      <c r="J33" s="136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1:24" s="3" customFormat="1" ht="24.75" customHeight="1">
      <c r="A34" s="222" t="s">
        <v>70</v>
      </c>
      <c r="B34" s="223"/>
      <c r="C34" s="223"/>
      <c r="D34" s="223"/>
      <c r="E34" s="223"/>
      <c r="F34" s="223"/>
      <c r="G34" s="223"/>
      <c r="H34" s="224"/>
      <c r="I34" s="137"/>
      <c r="J34" s="134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24" ht="12.75" customHeight="1">
      <c r="A35" s="221" t="s">
        <v>115</v>
      </c>
      <c r="B35" s="221"/>
      <c r="C35" s="221"/>
      <c r="D35" s="221"/>
      <c r="E35" s="221"/>
      <c r="F35" s="221"/>
      <c r="G35" s="221"/>
      <c r="H35" s="221"/>
      <c r="I35" s="135"/>
      <c r="J35" s="136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</row>
    <row r="36" spans="1:24" s="6" customFormat="1" ht="45.75" customHeight="1">
      <c r="A36" s="138">
        <v>1</v>
      </c>
      <c r="B36" s="139" t="s">
        <v>370</v>
      </c>
      <c r="C36" s="138" t="s">
        <v>370</v>
      </c>
      <c r="D36" s="140" t="s">
        <v>69</v>
      </c>
      <c r="E36" s="140" t="s">
        <v>55</v>
      </c>
      <c r="F36" s="138" t="s">
        <v>55</v>
      </c>
      <c r="G36" s="140" t="s">
        <v>532</v>
      </c>
      <c r="H36" s="141">
        <v>500300</v>
      </c>
      <c r="I36" s="143" t="s">
        <v>646</v>
      </c>
      <c r="J36" s="144" t="s">
        <v>372</v>
      </c>
      <c r="K36" s="138" t="s">
        <v>371</v>
      </c>
      <c r="L36" s="138" t="s">
        <v>62</v>
      </c>
      <c r="M36" s="138" t="s">
        <v>365</v>
      </c>
      <c r="N36" s="138" t="s">
        <v>612</v>
      </c>
      <c r="O36" s="140" t="s">
        <v>83</v>
      </c>
      <c r="P36" s="140" t="s">
        <v>83</v>
      </c>
      <c r="Q36" s="140" t="s">
        <v>83</v>
      </c>
      <c r="R36" s="140" t="s">
        <v>373</v>
      </c>
      <c r="S36" s="138" t="s">
        <v>84</v>
      </c>
      <c r="T36" s="140" t="s">
        <v>83</v>
      </c>
      <c r="U36" s="138">
        <v>307.5</v>
      </c>
      <c r="V36" s="138">
        <v>3</v>
      </c>
      <c r="W36" s="138" t="s">
        <v>69</v>
      </c>
      <c r="X36" s="140" t="s">
        <v>55</v>
      </c>
    </row>
    <row r="37" spans="1:24" s="70" customFormat="1" ht="15.75" customHeight="1">
      <c r="A37" s="210" t="s">
        <v>0</v>
      </c>
      <c r="B37" s="211"/>
      <c r="C37" s="211"/>
      <c r="D37" s="211"/>
      <c r="E37" s="211"/>
      <c r="F37" s="211"/>
      <c r="G37" s="212"/>
      <c r="H37" s="132">
        <f>SUM(H36)</f>
        <v>500300</v>
      </c>
      <c r="I37" s="188"/>
      <c r="J37" s="189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</row>
    <row r="38" spans="1:24" ht="12.75" customHeight="1">
      <c r="A38" s="221" t="s">
        <v>456</v>
      </c>
      <c r="B38" s="221"/>
      <c r="C38" s="221"/>
      <c r="D38" s="221"/>
      <c r="E38" s="221"/>
      <c r="F38" s="221"/>
      <c r="G38" s="221"/>
      <c r="H38" s="221"/>
      <c r="I38" s="135"/>
      <c r="J38" s="136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s="47" customFormat="1" ht="43.5" customHeight="1">
      <c r="A39" s="138">
        <v>1</v>
      </c>
      <c r="B39" s="145" t="s">
        <v>57</v>
      </c>
      <c r="C39" s="140" t="s">
        <v>183</v>
      </c>
      <c r="D39" s="140" t="s">
        <v>69</v>
      </c>
      <c r="E39" s="140" t="s">
        <v>55</v>
      </c>
      <c r="F39" s="140" t="s">
        <v>55</v>
      </c>
      <c r="G39" s="140">
        <v>1968</v>
      </c>
      <c r="H39" s="141">
        <v>4156000</v>
      </c>
      <c r="I39" s="146" t="s">
        <v>646</v>
      </c>
      <c r="J39" s="147" t="s">
        <v>60</v>
      </c>
      <c r="K39" s="140" t="s">
        <v>61</v>
      </c>
      <c r="L39" s="140" t="s">
        <v>62</v>
      </c>
      <c r="M39" s="140" t="s">
        <v>63</v>
      </c>
      <c r="N39" s="140" t="s">
        <v>64</v>
      </c>
      <c r="O39" s="140" t="s">
        <v>65</v>
      </c>
      <c r="P39" s="140" t="s">
        <v>66</v>
      </c>
      <c r="Q39" s="140" t="s">
        <v>66</v>
      </c>
      <c r="R39" s="140" t="s">
        <v>65</v>
      </c>
      <c r="S39" s="140" t="s">
        <v>67</v>
      </c>
      <c r="T39" s="140" t="s">
        <v>68</v>
      </c>
      <c r="U39" s="138">
        <v>2207</v>
      </c>
      <c r="V39" s="140">
        <v>3</v>
      </c>
      <c r="W39" s="140" t="s">
        <v>69</v>
      </c>
      <c r="X39" s="138" t="s">
        <v>55</v>
      </c>
    </row>
    <row r="40" spans="1:24" s="70" customFormat="1" ht="14.25" customHeight="1">
      <c r="A40" s="210" t="s">
        <v>0</v>
      </c>
      <c r="B40" s="211"/>
      <c r="C40" s="211"/>
      <c r="D40" s="211"/>
      <c r="E40" s="211"/>
      <c r="F40" s="211"/>
      <c r="G40" s="212"/>
      <c r="H40" s="132">
        <f>SUM(H39)</f>
        <v>4156000</v>
      </c>
      <c r="I40" s="188"/>
      <c r="J40" s="189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</row>
    <row r="41" spans="1:24" s="3" customFormat="1" ht="15" customHeight="1">
      <c r="A41" s="228" t="s">
        <v>457</v>
      </c>
      <c r="B41" s="228"/>
      <c r="C41" s="228"/>
      <c r="D41" s="228"/>
      <c r="E41" s="228"/>
      <c r="F41" s="228"/>
      <c r="G41" s="228"/>
      <c r="H41" s="228"/>
      <c r="I41" s="148"/>
      <c r="J41" s="136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s="47" customFormat="1" ht="75">
      <c r="A42" s="138">
        <v>1</v>
      </c>
      <c r="B42" s="145" t="s">
        <v>465</v>
      </c>
      <c r="C42" s="140" t="s">
        <v>58</v>
      </c>
      <c r="D42" s="140" t="s">
        <v>69</v>
      </c>
      <c r="E42" s="140" t="s">
        <v>55</v>
      </c>
      <c r="F42" s="140" t="s">
        <v>55</v>
      </c>
      <c r="G42" s="140" t="s">
        <v>126</v>
      </c>
      <c r="H42" s="142">
        <v>7065000</v>
      </c>
      <c r="I42" s="146" t="s">
        <v>646</v>
      </c>
      <c r="J42" s="147" t="s">
        <v>180</v>
      </c>
      <c r="K42" s="140" t="s">
        <v>49</v>
      </c>
      <c r="L42" s="140" t="s">
        <v>90</v>
      </c>
      <c r="M42" s="140" t="s">
        <v>91</v>
      </c>
      <c r="N42" s="140" t="s">
        <v>181</v>
      </c>
      <c r="O42" s="140" t="s">
        <v>65</v>
      </c>
      <c r="P42" s="140" t="s">
        <v>65</v>
      </c>
      <c r="Q42" s="140" t="s">
        <v>82</v>
      </c>
      <c r="R42" s="140" t="s">
        <v>82</v>
      </c>
      <c r="S42" s="140" t="s">
        <v>67</v>
      </c>
      <c r="T42" s="140" t="s">
        <v>65</v>
      </c>
      <c r="U42" s="138">
        <v>3356.2</v>
      </c>
      <c r="V42" s="140" t="s">
        <v>92</v>
      </c>
      <c r="W42" s="140" t="s">
        <v>69</v>
      </c>
      <c r="X42" s="138" t="s">
        <v>55</v>
      </c>
    </row>
    <row r="43" spans="1:24" s="70" customFormat="1" ht="18" customHeight="1">
      <c r="A43" s="210" t="s">
        <v>0</v>
      </c>
      <c r="B43" s="211"/>
      <c r="C43" s="211"/>
      <c r="D43" s="211"/>
      <c r="E43" s="211"/>
      <c r="F43" s="211"/>
      <c r="G43" s="212"/>
      <c r="H43" s="132">
        <f>SUM(H42)</f>
        <v>7065000</v>
      </c>
      <c r="I43" s="188"/>
      <c r="J43" s="189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</row>
    <row r="44" spans="1:24" s="3" customFormat="1" ht="14.25" customHeight="1">
      <c r="A44" s="230" t="s">
        <v>458</v>
      </c>
      <c r="B44" s="230"/>
      <c r="C44" s="230"/>
      <c r="D44" s="230"/>
      <c r="E44" s="230"/>
      <c r="F44" s="230"/>
      <c r="G44" s="230"/>
      <c r="H44" s="230"/>
      <c r="I44" s="149"/>
      <c r="J44" s="136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s="47" customFormat="1" ht="90">
      <c r="A45" s="138">
        <v>1</v>
      </c>
      <c r="B45" s="150" t="s">
        <v>57</v>
      </c>
      <c r="C45" s="151" t="s">
        <v>72</v>
      </c>
      <c r="D45" s="151" t="s">
        <v>69</v>
      </c>
      <c r="E45" s="152" t="s">
        <v>55</v>
      </c>
      <c r="F45" s="152" t="s">
        <v>55</v>
      </c>
      <c r="G45" s="153">
        <v>1961</v>
      </c>
      <c r="H45" s="142">
        <v>1418000</v>
      </c>
      <c r="I45" s="146" t="s">
        <v>646</v>
      </c>
      <c r="J45" s="154" t="s">
        <v>75</v>
      </c>
      <c r="K45" s="155" t="s">
        <v>50</v>
      </c>
      <c r="L45" s="151" t="s">
        <v>77</v>
      </c>
      <c r="M45" s="151" t="s">
        <v>78</v>
      </c>
      <c r="N45" s="151" t="s">
        <v>79</v>
      </c>
      <c r="O45" s="151" t="s">
        <v>82</v>
      </c>
      <c r="P45" s="151" t="s">
        <v>83</v>
      </c>
      <c r="Q45" s="151" t="s">
        <v>83</v>
      </c>
      <c r="R45" s="151" t="s">
        <v>182</v>
      </c>
      <c r="S45" s="151" t="s">
        <v>84</v>
      </c>
      <c r="T45" s="151" t="s">
        <v>83</v>
      </c>
      <c r="U45" s="151">
        <v>673.6</v>
      </c>
      <c r="V45" s="151">
        <v>2</v>
      </c>
      <c r="W45" s="151" t="s">
        <v>69</v>
      </c>
      <c r="X45" s="151" t="s">
        <v>55</v>
      </c>
    </row>
    <row r="46" spans="1:24" s="47" customFormat="1" ht="90">
      <c r="A46" s="138">
        <v>2</v>
      </c>
      <c r="B46" s="150" t="s">
        <v>73</v>
      </c>
      <c r="C46" s="152" t="s">
        <v>74</v>
      </c>
      <c r="D46" s="152" t="s">
        <v>69</v>
      </c>
      <c r="E46" s="152" t="s">
        <v>55</v>
      </c>
      <c r="F46" s="152" t="s">
        <v>55</v>
      </c>
      <c r="G46" s="152">
        <v>2005</v>
      </c>
      <c r="H46" s="142">
        <v>4054000</v>
      </c>
      <c r="I46" s="146" t="s">
        <v>646</v>
      </c>
      <c r="J46" s="154" t="s">
        <v>76</v>
      </c>
      <c r="K46" s="152" t="s">
        <v>50</v>
      </c>
      <c r="L46" s="152" t="s">
        <v>80</v>
      </c>
      <c r="M46" s="152" t="s">
        <v>81</v>
      </c>
      <c r="N46" s="152" t="s">
        <v>80</v>
      </c>
      <c r="O46" s="151" t="s">
        <v>83</v>
      </c>
      <c r="P46" s="151" t="s">
        <v>82</v>
      </c>
      <c r="Q46" s="151" t="s">
        <v>82</v>
      </c>
      <c r="R46" s="151" t="s">
        <v>85</v>
      </c>
      <c r="S46" s="152" t="s">
        <v>84</v>
      </c>
      <c r="T46" s="151" t="s">
        <v>82</v>
      </c>
      <c r="U46" s="152">
        <v>1110</v>
      </c>
      <c r="V46" s="152">
        <v>1</v>
      </c>
      <c r="W46" s="152" t="s">
        <v>55</v>
      </c>
      <c r="X46" s="152" t="s">
        <v>55</v>
      </c>
    </row>
    <row r="47" spans="1:24" s="70" customFormat="1" ht="16.5" customHeight="1">
      <c r="A47" s="213" t="s">
        <v>0</v>
      </c>
      <c r="B47" s="214"/>
      <c r="C47" s="214"/>
      <c r="D47" s="214"/>
      <c r="E47" s="214"/>
      <c r="F47" s="214"/>
      <c r="G47" s="215"/>
      <c r="H47" s="132">
        <f>SUM(H45:H46)</f>
        <v>5472000</v>
      </c>
      <c r="I47" s="188"/>
      <c r="J47" s="189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</row>
    <row r="48" spans="1:24" s="6" customFormat="1" ht="12.75" customHeight="1">
      <c r="A48" s="221" t="s">
        <v>459</v>
      </c>
      <c r="B48" s="221"/>
      <c r="C48" s="221"/>
      <c r="D48" s="221"/>
      <c r="E48" s="221"/>
      <c r="F48" s="221"/>
      <c r="G48" s="221"/>
      <c r="H48" s="221"/>
      <c r="I48" s="135"/>
      <c r="J48" s="136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s="47" customFormat="1" ht="38.25" customHeight="1">
      <c r="A49" s="138">
        <v>1</v>
      </c>
      <c r="B49" s="145" t="s">
        <v>57</v>
      </c>
      <c r="C49" s="140" t="s">
        <v>58</v>
      </c>
      <c r="D49" s="140" t="s">
        <v>69</v>
      </c>
      <c r="E49" s="140" t="s">
        <v>55</v>
      </c>
      <c r="F49" s="156" t="s">
        <v>55</v>
      </c>
      <c r="G49" s="140">
        <v>1999</v>
      </c>
      <c r="H49" s="142">
        <v>4438000</v>
      </c>
      <c r="I49" s="143" t="s">
        <v>646</v>
      </c>
      <c r="J49" s="147" t="s">
        <v>86</v>
      </c>
      <c r="K49" s="140" t="s">
        <v>87</v>
      </c>
      <c r="L49" s="140" t="s">
        <v>62</v>
      </c>
      <c r="M49" s="140" t="s">
        <v>88</v>
      </c>
      <c r="N49" s="140" t="s">
        <v>89</v>
      </c>
      <c r="O49" s="140" t="s">
        <v>65</v>
      </c>
      <c r="P49" s="140" t="s">
        <v>65</v>
      </c>
      <c r="Q49" s="140" t="s">
        <v>65</v>
      </c>
      <c r="R49" s="140" t="s">
        <v>65</v>
      </c>
      <c r="S49" s="140" t="s">
        <v>67</v>
      </c>
      <c r="T49" s="140" t="s">
        <v>65</v>
      </c>
      <c r="U49" s="138">
        <v>2108</v>
      </c>
      <c r="V49" s="140">
        <v>1</v>
      </c>
      <c r="W49" s="140" t="s">
        <v>69</v>
      </c>
      <c r="X49" s="140" t="s">
        <v>55</v>
      </c>
    </row>
    <row r="50" spans="1:24" s="70" customFormat="1" ht="15.75">
      <c r="A50" s="210" t="s">
        <v>0</v>
      </c>
      <c r="B50" s="211"/>
      <c r="C50" s="211"/>
      <c r="D50" s="211"/>
      <c r="E50" s="211"/>
      <c r="F50" s="211"/>
      <c r="G50" s="212"/>
      <c r="H50" s="132">
        <f>SUM(H49)</f>
        <v>4438000</v>
      </c>
      <c r="I50" s="188"/>
      <c r="J50" s="189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</row>
    <row r="51" spans="1:24" s="6" customFormat="1" ht="14.25" customHeight="1">
      <c r="A51" s="221" t="s">
        <v>471</v>
      </c>
      <c r="B51" s="221"/>
      <c r="C51" s="221"/>
      <c r="D51" s="221"/>
      <c r="E51" s="221"/>
      <c r="F51" s="221"/>
      <c r="G51" s="221"/>
      <c r="H51" s="221"/>
      <c r="I51" s="135"/>
      <c r="J51" s="136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</row>
    <row r="52" spans="1:24" s="47" customFormat="1" ht="34.5" customHeight="1">
      <c r="A52" s="138">
        <v>1</v>
      </c>
      <c r="B52" s="145" t="s">
        <v>473</v>
      </c>
      <c r="C52" s="140"/>
      <c r="D52" s="140" t="s">
        <v>69</v>
      </c>
      <c r="E52" s="140" t="s">
        <v>55</v>
      </c>
      <c r="F52" s="156" t="s">
        <v>55</v>
      </c>
      <c r="G52" s="140">
        <v>1990</v>
      </c>
      <c r="H52" s="142">
        <v>460196</v>
      </c>
      <c r="I52" s="143" t="s">
        <v>59</v>
      </c>
      <c r="J52" s="147"/>
      <c r="K52" s="140" t="s">
        <v>436</v>
      </c>
      <c r="L52" s="140" t="s">
        <v>62</v>
      </c>
      <c r="M52" s="140" t="s">
        <v>147</v>
      </c>
      <c r="N52" s="140" t="s">
        <v>449</v>
      </c>
      <c r="O52" s="140"/>
      <c r="P52" s="140"/>
      <c r="Q52" s="140"/>
      <c r="R52" s="140"/>
      <c r="S52" s="140"/>
      <c r="T52" s="140"/>
      <c r="U52" s="138"/>
      <c r="V52" s="140"/>
      <c r="W52" s="140"/>
      <c r="X52" s="140"/>
    </row>
    <row r="53" spans="1:24" s="47" customFormat="1" ht="39.75" customHeight="1">
      <c r="A53" s="138">
        <v>2</v>
      </c>
      <c r="B53" s="145" t="s">
        <v>434</v>
      </c>
      <c r="C53" s="140"/>
      <c r="D53" s="140" t="s">
        <v>69</v>
      </c>
      <c r="E53" s="140" t="s">
        <v>55</v>
      </c>
      <c r="F53" s="156" t="s">
        <v>55</v>
      </c>
      <c r="G53" s="140">
        <v>2001</v>
      </c>
      <c r="H53" s="142">
        <v>80024.59</v>
      </c>
      <c r="I53" s="143" t="s">
        <v>59</v>
      </c>
      <c r="J53" s="147"/>
      <c r="K53" s="140" t="s">
        <v>433</v>
      </c>
      <c r="L53" s="218" t="s">
        <v>611</v>
      </c>
      <c r="M53" s="219"/>
      <c r="N53" s="220"/>
      <c r="O53" s="140"/>
      <c r="P53" s="140"/>
      <c r="Q53" s="140"/>
      <c r="R53" s="140"/>
      <c r="S53" s="140"/>
      <c r="T53" s="140"/>
      <c r="U53" s="138"/>
      <c r="V53" s="140"/>
      <c r="W53" s="140"/>
      <c r="X53" s="140"/>
    </row>
    <row r="54" spans="1:24" s="47" customFormat="1" ht="41.25" customHeight="1">
      <c r="A54" s="138">
        <v>3</v>
      </c>
      <c r="B54" s="145" t="s">
        <v>434</v>
      </c>
      <c r="C54" s="140"/>
      <c r="D54" s="140" t="s">
        <v>69</v>
      </c>
      <c r="E54" s="140" t="s">
        <v>55</v>
      </c>
      <c r="F54" s="156" t="s">
        <v>55</v>
      </c>
      <c r="G54" s="140">
        <v>1997</v>
      </c>
      <c r="H54" s="142">
        <v>22819</v>
      </c>
      <c r="I54" s="143" t="s">
        <v>59</v>
      </c>
      <c r="J54" s="147"/>
      <c r="K54" s="140" t="s">
        <v>435</v>
      </c>
      <c r="L54" s="140" t="s">
        <v>62</v>
      </c>
      <c r="M54" s="140" t="s">
        <v>151</v>
      </c>
      <c r="N54" s="140" t="s">
        <v>449</v>
      </c>
      <c r="O54" s="140"/>
      <c r="P54" s="140"/>
      <c r="Q54" s="140"/>
      <c r="R54" s="140"/>
      <c r="S54" s="140"/>
      <c r="T54" s="140"/>
      <c r="U54" s="138"/>
      <c r="V54" s="140"/>
      <c r="W54" s="140"/>
      <c r="X54" s="140"/>
    </row>
    <row r="55" spans="1:24" s="47" customFormat="1" ht="44.25" customHeight="1">
      <c r="A55" s="138">
        <v>4</v>
      </c>
      <c r="B55" s="145" t="s">
        <v>434</v>
      </c>
      <c r="C55" s="140"/>
      <c r="D55" s="140" t="s">
        <v>69</v>
      </c>
      <c r="E55" s="140" t="s">
        <v>55</v>
      </c>
      <c r="F55" s="156" t="s">
        <v>55</v>
      </c>
      <c r="G55" s="140">
        <v>1997</v>
      </c>
      <c r="H55" s="142">
        <v>1679561.46</v>
      </c>
      <c r="I55" s="143" t="s">
        <v>59</v>
      </c>
      <c r="J55" s="147"/>
      <c r="K55" s="140" t="s">
        <v>437</v>
      </c>
      <c r="L55" s="140" t="s">
        <v>62</v>
      </c>
      <c r="M55" s="140" t="s">
        <v>151</v>
      </c>
      <c r="N55" s="140" t="s">
        <v>449</v>
      </c>
      <c r="O55" s="140"/>
      <c r="P55" s="140"/>
      <c r="Q55" s="140"/>
      <c r="R55" s="140"/>
      <c r="S55" s="140"/>
      <c r="T55" s="140"/>
      <c r="U55" s="138"/>
      <c r="V55" s="140"/>
      <c r="W55" s="140"/>
      <c r="X55" s="140"/>
    </row>
    <row r="56" spans="1:24" s="47" customFormat="1" ht="45">
      <c r="A56" s="138">
        <v>5</v>
      </c>
      <c r="B56" s="145" t="s">
        <v>438</v>
      </c>
      <c r="C56" s="140"/>
      <c r="D56" s="140" t="s">
        <v>69</v>
      </c>
      <c r="E56" s="140" t="s">
        <v>55</v>
      </c>
      <c r="F56" s="156" t="s">
        <v>55</v>
      </c>
      <c r="G56" s="140">
        <v>2000</v>
      </c>
      <c r="H56" s="142">
        <v>73944.66</v>
      </c>
      <c r="I56" s="143" t="s">
        <v>59</v>
      </c>
      <c r="J56" s="147"/>
      <c r="K56" s="140" t="s">
        <v>169</v>
      </c>
      <c r="L56" s="218" t="s">
        <v>611</v>
      </c>
      <c r="M56" s="219"/>
      <c r="N56" s="220"/>
      <c r="O56" s="140"/>
      <c r="P56" s="140"/>
      <c r="Q56" s="140"/>
      <c r="R56" s="140"/>
      <c r="S56" s="140"/>
      <c r="T56" s="140"/>
      <c r="U56" s="138"/>
      <c r="V56" s="140"/>
      <c r="W56" s="140"/>
      <c r="X56" s="140"/>
    </row>
    <row r="57" spans="1:24" s="47" customFormat="1" ht="45">
      <c r="A57" s="138">
        <v>6</v>
      </c>
      <c r="B57" s="145" t="s">
        <v>439</v>
      </c>
      <c r="C57" s="140"/>
      <c r="D57" s="140" t="s">
        <v>69</v>
      </c>
      <c r="E57" s="140" t="s">
        <v>55</v>
      </c>
      <c r="F57" s="156" t="s">
        <v>55</v>
      </c>
      <c r="G57" s="140">
        <v>1999</v>
      </c>
      <c r="H57" s="142">
        <v>692941.38</v>
      </c>
      <c r="I57" s="143" t="s">
        <v>59</v>
      </c>
      <c r="J57" s="147"/>
      <c r="K57" s="140" t="s">
        <v>440</v>
      </c>
      <c r="L57" s="140" t="s">
        <v>62</v>
      </c>
      <c r="M57" s="140" t="s">
        <v>151</v>
      </c>
      <c r="N57" s="140" t="s">
        <v>79</v>
      </c>
      <c r="O57" s="140"/>
      <c r="P57" s="140"/>
      <c r="Q57" s="140"/>
      <c r="R57" s="140"/>
      <c r="S57" s="140"/>
      <c r="T57" s="140"/>
      <c r="U57" s="138"/>
      <c r="V57" s="140"/>
      <c r="W57" s="140"/>
      <c r="X57" s="140"/>
    </row>
    <row r="58" spans="1:24" s="47" customFormat="1" ht="60">
      <c r="A58" s="138">
        <v>7</v>
      </c>
      <c r="B58" s="145" t="s">
        <v>441</v>
      </c>
      <c r="C58" s="140"/>
      <c r="D58" s="140" t="s">
        <v>69</v>
      </c>
      <c r="E58" s="140" t="s">
        <v>55</v>
      </c>
      <c r="F58" s="156" t="s">
        <v>55</v>
      </c>
      <c r="G58" s="140">
        <v>1997</v>
      </c>
      <c r="H58" s="142">
        <v>7439</v>
      </c>
      <c r="I58" s="143" t="s">
        <v>59</v>
      </c>
      <c r="J58" s="147"/>
      <c r="K58" s="140" t="s">
        <v>433</v>
      </c>
      <c r="L58" s="218" t="s">
        <v>611</v>
      </c>
      <c r="M58" s="219"/>
      <c r="N58" s="220"/>
      <c r="O58" s="140"/>
      <c r="P58" s="140"/>
      <c r="Q58" s="140"/>
      <c r="R58" s="140"/>
      <c r="S58" s="140"/>
      <c r="T58" s="140"/>
      <c r="U58" s="138"/>
      <c r="V58" s="140"/>
      <c r="W58" s="140"/>
      <c r="X58" s="140"/>
    </row>
    <row r="59" spans="1:24" s="47" customFormat="1" ht="45">
      <c r="A59" s="138">
        <v>8</v>
      </c>
      <c r="B59" s="145" t="s">
        <v>438</v>
      </c>
      <c r="C59" s="140"/>
      <c r="D59" s="140" t="s">
        <v>69</v>
      </c>
      <c r="E59" s="140" t="s">
        <v>55</v>
      </c>
      <c r="F59" s="156" t="s">
        <v>55</v>
      </c>
      <c r="G59" s="140">
        <v>2014</v>
      </c>
      <c r="H59" s="142">
        <v>1342824.54</v>
      </c>
      <c r="I59" s="143" t="s">
        <v>59</v>
      </c>
      <c r="J59" s="147"/>
      <c r="K59" s="140" t="s">
        <v>121</v>
      </c>
      <c r="L59" s="218" t="s">
        <v>450</v>
      </c>
      <c r="M59" s="220"/>
      <c r="N59" s="140" t="s">
        <v>79</v>
      </c>
      <c r="O59" s="140"/>
      <c r="P59" s="140"/>
      <c r="Q59" s="140"/>
      <c r="R59" s="140"/>
      <c r="S59" s="140"/>
      <c r="T59" s="140"/>
      <c r="U59" s="138"/>
      <c r="V59" s="140"/>
      <c r="W59" s="140"/>
      <c r="X59" s="140"/>
    </row>
    <row r="60" spans="1:24" s="47" customFormat="1" ht="45">
      <c r="A60" s="138">
        <v>9</v>
      </c>
      <c r="B60" s="145" t="s">
        <v>442</v>
      </c>
      <c r="C60" s="140"/>
      <c r="D60" s="140" t="s">
        <v>69</v>
      </c>
      <c r="E60" s="140" t="s">
        <v>55</v>
      </c>
      <c r="F60" s="156" t="s">
        <v>55</v>
      </c>
      <c r="G60" s="140">
        <v>2015</v>
      </c>
      <c r="H60" s="142">
        <v>106572</v>
      </c>
      <c r="I60" s="143" t="s">
        <v>59</v>
      </c>
      <c r="J60" s="147"/>
      <c r="K60" s="140" t="s">
        <v>443</v>
      </c>
      <c r="L60" s="218" t="s">
        <v>611</v>
      </c>
      <c r="M60" s="219"/>
      <c r="N60" s="220"/>
      <c r="O60" s="140"/>
      <c r="P60" s="140"/>
      <c r="Q60" s="140"/>
      <c r="R60" s="140"/>
      <c r="S60" s="140"/>
      <c r="T60" s="140"/>
      <c r="U60" s="138"/>
      <c r="V60" s="140"/>
      <c r="W60" s="140"/>
      <c r="X60" s="140"/>
    </row>
    <row r="61" spans="1:24" s="47" customFormat="1" ht="45">
      <c r="A61" s="138">
        <v>10</v>
      </c>
      <c r="B61" s="145" t="s">
        <v>438</v>
      </c>
      <c r="C61" s="140"/>
      <c r="D61" s="140" t="s">
        <v>69</v>
      </c>
      <c r="E61" s="140" t="s">
        <v>55</v>
      </c>
      <c r="F61" s="156" t="s">
        <v>55</v>
      </c>
      <c r="G61" s="140">
        <v>1996</v>
      </c>
      <c r="H61" s="142">
        <v>7151</v>
      </c>
      <c r="I61" s="143" t="s">
        <v>59</v>
      </c>
      <c r="J61" s="147"/>
      <c r="K61" s="140" t="s">
        <v>143</v>
      </c>
      <c r="L61" s="140" t="s">
        <v>62</v>
      </c>
      <c r="M61" s="140" t="s">
        <v>151</v>
      </c>
      <c r="N61" s="140" t="s">
        <v>79</v>
      </c>
      <c r="O61" s="140"/>
      <c r="P61" s="140"/>
      <c r="Q61" s="140"/>
      <c r="R61" s="140"/>
      <c r="S61" s="140"/>
      <c r="T61" s="140"/>
      <c r="U61" s="138"/>
      <c r="V61" s="140"/>
      <c r="W61" s="140"/>
      <c r="X61" s="140"/>
    </row>
    <row r="62" spans="1:24" s="47" customFormat="1" ht="45">
      <c r="A62" s="138">
        <v>11</v>
      </c>
      <c r="B62" s="145" t="s">
        <v>442</v>
      </c>
      <c r="C62" s="140"/>
      <c r="D62" s="140" t="s">
        <v>69</v>
      </c>
      <c r="E62" s="140" t="s">
        <v>55</v>
      </c>
      <c r="F62" s="156" t="s">
        <v>55</v>
      </c>
      <c r="G62" s="140">
        <v>2009</v>
      </c>
      <c r="H62" s="142">
        <v>45056</v>
      </c>
      <c r="I62" s="143" t="s">
        <v>59</v>
      </c>
      <c r="J62" s="147"/>
      <c r="K62" s="140" t="s">
        <v>444</v>
      </c>
      <c r="L62" s="218" t="s">
        <v>611</v>
      </c>
      <c r="M62" s="219"/>
      <c r="N62" s="220"/>
      <c r="O62" s="140"/>
      <c r="P62" s="140"/>
      <c r="Q62" s="140"/>
      <c r="R62" s="140"/>
      <c r="S62" s="140"/>
      <c r="T62" s="140"/>
      <c r="U62" s="138"/>
      <c r="V62" s="140"/>
      <c r="W62" s="140"/>
      <c r="X62" s="140"/>
    </row>
    <row r="63" spans="1:24" s="47" customFormat="1" ht="45">
      <c r="A63" s="138">
        <v>12</v>
      </c>
      <c r="B63" s="145" t="s">
        <v>442</v>
      </c>
      <c r="C63" s="140"/>
      <c r="D63" s="140" t="s">
        <v>69</v>
      </c>
      <c r="E63" s="140" t="s">
        <v>55</v>
      </c>
      <c r="F63" s="156" t="s">
        <v>55</v>
      </c>
      <c r="G63" s="140">
        <v>2013</v>
      </c>
      <c r="H63" s="142">
        <v>62386</v>
      </c>
      <c r="I63" s="143" t="s">
        <v>59</v>
      </c>
      <c r="J63" s="147"/>
      <c r="K63" s="140" t="s">
        <v>445</v>
      </c>
      <c r="L63" s="218" t="s">
        <v>611</v>
      </c>
      <c r="M63" s="219"/>
      <c r="N63" s="220"/>
      <c r="O63" s="140"/>
      <c r="P63" s="140"/>
      <c r="Q63" s="140"/>
      <c r="R63" s="140"/>
      <c r="S63" s="140"/>
      <c r="T63" s="140"/>
      <c r="U63" s="138"/>
      <c r="V63" s="140"/>
      <c r="W63" s="140"/>
      <c r="X63" s="140"/>
    </row>
    <row r="64" spans="1:24" s="47" customFormat="1" ht="53.25" customHeight="1">
      <c r="A64" s="138">
        <v>13</v>
      </c>
      <c r="B64" s="145" t="s">
        <v>438</v>
      </c>
      <c r="C64" s="140"/>
      <c r="D64" s="140" t="s">
        <v>69</v>
      </c>
      <c r="E64" s="140" t="s">
        <v>55</v>
      </c>
      <c r="F64" s="156" t="s">
        <v>55</v>
      </c>
      <c r="G64" s="140">
        <v>2006</v>
      </c>
      <c r="H64" s="142">
        <v>53900.12</v>
      </c>
      <c r="I64" s="143" t="s">
        <v>59</v>
      </c>
      <c r="J64" s="147"/>
      <c r="K64" s="140" t="s">
        <v>87</v>
      </c>
      <c r="L64" s="140" t="s">
        <v>151</v>
      </c>
      <c r="M64" s="140" t="s">
        <v>151</v>
      </c>
      <c r="N64" s="140" t="s">
        <v>449</v>
      </c>
      <c r="O64" s="140"/>
      <c r="P64" s="140"/>
      <c r="Q64" s="140"/>
      <c r="R64" s="140"/>
      <c r="S64" s="140"/>
      <c r="T64" s="140"/>
      <c r="U64" s="138"/>
      <c r="V64" s="140"/>
      <c r="W64" s="140"/>
      <c r="X64" s="140"/>
    </row>
    <row r="65" spans="1:24" s="47" customFormat="1" ht="55.5" customHeight="1">
      <c r="A65" s="138">
        <v>14</v>
      </c>
      <c r="B65" s="145" t="s">
        <v>446</v>
      </c>
      <c r="C65" s="140"/>
      <c r="D65" s="140" t="s">
        <v>69</v>
      </c>
      <c r="E65" s="140" t="s">
        <v>55</v>
      </c>
      <c r="F65" s="156" t="s">
        <v>55</v>
      </c>
      <c r="G65" s="140">
        <v>1996</v>
      </c>
      <c r="H65" s="142">
        <v>232457.04</v>
      </c>
      <c r="I65" s="143" t="s">
        <v>59</v>
      </c>
      <c r="J65" s="147"/>
      <c r="K65" s="140" t="s">
        <v>167</v>
      </c>
      <c r="L65" s="140" t="s">
        <v>62</v>
      </c>
      <c r="M65" s="140" t="s">
        <v>151</v>
      </c>
      <c r="N65" s="140" t="s">
        <v>79</v>
      </c>
      <c r="O65" s="140"/>
      <c r="P65" s="140"/>
      <c r="Q65" s="140"/>
      <c r="R65" s="140"/>
      <c r="S65" s="140"/>
      <c r="T65" s="140"/>
      <c r="U65" s="138"/>
      <c r="V65" s="140"/>
      <c r="W65" s="140"/>
      <c r="X65" s="140"/>
    </row>
    <row r="66" spans="1:24" s="47" customFormat="1" ht="54.75" customHeight="1">
      <c r="A66" s="138">
        <v>15</v>
      </c>
      <c r="B66" s="145" t="s">
        <v>446</v>
      </c>
      <c r="C66" s="140"/>
      <c r="D66" s="140" t="s">
        <v>69</v>
      </c>
      <c r="E66" s="140" t="s">
        <v>55</v>
      </c>
      <c r="F66" s="156" t="s">
        <v>55</v>
      </c>
      <c r="G66" s="140">
        <v>2007</v>
      </c>
      <c r="H66" s="142">
        <v>1005385</v>
      </c>
      <c r="I66" s="143" t="s">
        <v>59</v>
      </c>
      <c r="J66" s="147"/>
      <c r="K66" s="140" t="s">
        <v>440</v>
      </c>
      <c r="L66" s="140" t="s">
        <v>62</v>
      </c>
      <c r="M66" s="140" t="s">
        <v>151</v>
      </c>
      <c r="N66" s="140" t="s">
        <v>449</v>
      </c>
      <c r="O66" s="140"/>
      <c r="P66" s="140"/>
      <c r="Q66" s="140"/>
      <c r="R66" s="140"/>
      <c r="S66" s="140"/>
      <c r="T66" s="140"/>
      <c r="U66" s="138"/>
      <c r="V66" s="140"/>
      <c r="W66" s="140"/>
      <c r="X66" s="140"/>
    </row>
    <row r="67" spans="1:24" s="47" customFormat="1" ht="52.5" customHeight="1">
      <c r="A67" s="138">
        <v>16</v>
      </c>
      <c r="B67" s="145" t="s">
        <v>438</v>
      </c>
      <c r="C67" s="140"/>
      <c r="D67" s="140" t="s">
        <v>69</v>
      </c>
      <c r="E67" s="140" t="s">
        <v>55</v>
      </c>
      <c r="F67" s="156" t="s">
        <v>55</v>
      </c>
      <c r="G67" s="140">
        <v>2014</v>
      </c>
      <c r="H67" s="142">
        <v>1177647.35</v>
      </c>
      <c r="I67" s="143" t="s">
        <v>59</v>
      </c>
      <c r="J67" s="147"/>
      <c r="K67" s="140" t="s">
        <v>123</v>
      </c>
      <c r="L67" s="140" t="s">
        <v>62</v>
      </c>
      <c r="M67" s="140" t="s">
        <v>151</v>
      </c>
      <c r="N67" s="140" t="s">
        <v>79</v>
      </c>
      <c r="O67" s="140"/>
      <c r="P67" s="140"/>
      <c r="Q67" s="140"/>
      <c r="R67" s="140"/>
      <c r="S67" s="140"/>
      <c r="T67" s="140"/>
      <c r="U67" s="138"/>
      <c r="V67" s="140"/>
      <c r="W67" s="140"/>
      <c r="X67" s="140"/>
    </row>
    <row r="68" spans="1:24" s="47" customFormat="1" ht="45">
      <c r="A68" s="138">
        <v>17</v>
      </c>
      <c r="B68" s="145" t="s">
        <v>447</v>
      </c>
      <c r="C68" s="140"/>
      <c r="D68" s="140" t="s">
        <v>69</v>
      </c>
      <c r="E68" s="140" t="s">
        <v>55</v>
      </c>
      <c r="F68" s="156" t="s">
        <v>55</v>
      </c>
      <c r="G68" s="140">
        <v>2009</v>
      </c>
      <c r="H68" s="142">
        <v>284459.68</v>
      </c>
      <c r="I68" s="143" t="s">
        <v>59</v>
      </c>
      <c r="J68" s="147"/>
      <c r="K68" s="140" t="s">
        <v>448</v>
      </c>
      <c r="L68" s="140" t="s">
        <v>62</v>
      </c>
      <c r="M68" s="140" t="s">
        <v>151</v>
      </c>
      <c r="N68" s="140" t="s">
        <v>451</v>
      </c>
      <c r="O68" s="140"/>
      <c r="P68" s="140"/>
      <c r="Q68" s="140"/>
      <c r="R68" s="140"/>
      <c r="S68" s="140"/>
      <c r="T68" s="140"/>
      <c r="U68" s="138"/>
      <c r="V68" s="140"/>
      <c r="W68" s="140"/>
      <c r="X68" s="140"/>
    </row>
    <row r="69" spans="1:24" s="47" customFormat="1" ht="52.5" customHeight="1">
      <c r="A69" s="138">
        <v>18</v>
      </c>
      <c r="B69" s="145" t="s">
        <v>446</v>
      </c>
      <c r="C69" s="140"/>
      <c r="D69" s="140" t="s">
        <v>69</v>
      </c>
      <c r="E69" s="140" t="s">
        <v>55</v>
      </c>
      <c r="F69" s="156" t="s">
        <v>55</v>
      </c>
      <c r="G69" s="140">
        <v>2010</v>
      </c>
      <c r="H69" s="142">
        <v>502833.21</v>
      </c>
      <c r="I69" s="143" t="s">
        <v>59</v>
      </c>
      <c r="J69" s="147"/>
      <c r="K69" s="140" t="s">
        <v>96</v>
      </c>
      <c r="L69" s="140" t="s">
        <v>62</v>
      </c>
      <c r="M69" s="140" t="s">
        <v>151</v>
      </c>
      <c r="N69" s="140" t="s">
        <v>451</v>
      </c>
      <c r="O69" s="140"/>
      <c r="P69" s="140"/>
      <c r="Q69" s="140"/>
      <c r="R69" s="140"/>
      <c r="S69" s="140"/>
      <c r="T69" s="140"/>
      <c r="U69" s="138"/>
      <c r="V69" s="140"/>
      <c r="W69" s="140"/>
      <c r="X69" s="140"/>
    </row>
    <row r="70" spans="1:24" s="47" customFormat="1" ht="60">
      <c r="A70" s="138">
        <v>19</v>
      </c>
      <c r="B70" s="145" t="s">
        <v>609</v>
      </c>
      <c r="C70" s="140"/>
      <c r="D70" s="140" t="s">
        <v>69</v>
      </c>
      <c r="E70" s="140" t="s">
        <v>55</v>
      </c>
      <c r="F70" s="156" t="s">
        <v>55</v>
      </c>
      <c r="G70" s="140">
        <v>2011</v>
      </c>
      <c r="H70" s="142">
        <v>1013061.17</v>
      </c>
      <c r="I70" s="143" t="s">
        <v>59</v>
      </c>
      <c r="J70" s="147"/>
      <c r="K70" s="140" t="s">
        <v>610</v>
      </c>
      <c r="L70" s="218" t="s">
        <v>611</v>
      </c>
      <c r="M70" s="219"/>
      <c r="N70" s="220"/>
      <c r="O70" s="140"/>
      <c r="P70" s="140"/>
      <c r="Q70" s="140"/>
      <c r="R70" s="140"/>
      <c r="S70" s="140"/>
      <c r="T70" s="140"/>
      <c r="U70" s="138"/>
      <c r="V70" s="140"/>
      <c r="W70" s="140"/>
      <c r="X70" s="140"/>
    </row>
    <row r="71" spans="1:24" s="6" customFormat="1" ht="20.25" customHeight="1" thickBot="1">
      <c r="A71" s="210" t="s">
        <v>0</v>
      </c>
      <c r="B71" s="211"/>
      <c r="C71" s="211"/>
      <c r="D71" s="211"/>
      <c r="E71" s="211"/>
      <c r="F71" s="211"/>
      <c r="G71" s="212"/>
      <c r="H71" s="132">
        <f>SUM(H52:H70)</f>
        <v>8850659.200000001</v>
      </c>
      <c r="I71" s="133"/>
      <c r="J71" s="134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</row>
    <row r="72" spans="1:24" s="3" customFormat="1" ht="16.5" thickBot="1">
      <c r="A72" s="118"/>
      <c r="B72" s="157"/>
      <c r="C72" s="158"/>
      <c r="D72" s="158"/>
      <c r="E72" s="158"/>
      <c r="F72" s="226" t="s">
        <v>37</v>
      </c>
      <c r="G72" s="227"/>
      <c r="H72" s="159">
        <f>SUM(H71,H50,H47,H43,H40,H37,H32,H20)</f>
        <v>45904034.31</v>
      </c>
      <c r="I72" s="119"/>
      <c r="J72" s="119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</row>
    <row r="73" spans="1:24" s="3" customFormat="1" ht="15">
      <c r="A73" s="118"/>
      <c r="B73" s="119"/>
      <c r="C73" s="120"/>
      <c r="D73" s="124"/>
      <c r="E73" s="124"/>
      <c r="F73" s="125"/>
      <c r="G73" s="119"/>
      <c r="H73" s="122"/>
      <c r="I73" s="119"/>
      <c r="J73" s="119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</row>
    <row r="74" spans="1:24" s="3" customFormat="1" ht="15">
      <c r="A74" s="118"/>
      <c r="B74" s="119"/>
      <c r="C74" s="120"/>
      <c r="D74" s="124"/>
      <c r="E74" s="124"/>
      <c r="F74" s="125"/>
      <c r="G74" s="119"/>
      <c r="H74" s="122"/>
      <c r="I74" s="119"/>
      <c r="J74" s="119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</row>
    <row r="75" spans="1:24" s="3" customFormat="1" ht="15">
      <c r="A75" s="118"/>
      <c r="B75" s="119"/>
      <c r="C75" s="120"/>
      <c r="D75" s="124"/>
      <c r="E75" s="124"/>
      <c r="F75" s="125"/>
      <c r="G75" s="119"/>
      <c r="H75" s="122"/>
      <c r="I75" s="119"/>
      <c r="J75" s="119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</row>
    <row r="76" ht="12.75" customHeight="1"/>
    <row r="77" spans="1:24" s="3" customFormat="1" ht="15">
      <c r="A77" s="118"/>
      <c r="B77" s="119"/>
      <c r="C77" s="120"/>
      <c r="D77" s="124"/>
      <c r="E77" s="124"/>
      <c r="F77" s="125"/>
      <c r="G77" s="119"/>
      <c r="H77" s="122"/>
      <c r="I77" s="119"/>
      <c r="J77" s="119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</row>
    <row r="78" spans="1:24" s="3" customFormat="1" ht="15">
      <c r="A78" s="118"/>
      <c r="B78" s="119"/>
      <c r="C78" s="120"/>
      <c r="D78" s="124"/>
      <c r="E78" s="124"/>
      <c r="F78" s="125"/>
      <c r="G78" s="119"/>
      <c r="H78" s="122"/>
      <c r="I78" s="119"/>
      <c r="J78" s="119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</row>
    <row r="80" ht="21.75" customHeight="1"/>
  </sheetData>
  <sheetProtection/>
  <mergeCells count="44">
    <mergeCell ref="L70:N70"/>
    <mergeCell ref="A71:G71"/>
    <mergeCell ref="I4:I5"/>
    <mergeCell ref="A38:H38"/>
    <mergeCell ref="H4:H5"/>
    <mergeCell ref="A44:H44"/>
    <mergeCell ref="B4:B5"/>
    <mergeCell ref="A6:F6"/>
    <mergeCell ref="A37:G37"/>
    <mergeCell ref="L59:M59"/>
    <mergeCell ref="F72:G72"/>
    <mergeCell ref="U4:U5"/>
    <mergeCell ref="L62:N62"/>
    <mergeCell ref="A48:H48"/>
    <mergeCell ref="A41:H41"/>
    <mergeCell ref="A51:H51"/>
    <mergeCell ref="A35:H35"/>
    <mergeCell ref="L60:N60"/>
    <mergeCell ref="A40:G40"/>
    <mergeCell ref="A43:G43"/>
    <mergeCell ref="X4:X5"/>
    <mergeCell ref="J4:J5"/>
    <mergeCell ref="K4:K5"/>
    <mergeCell ref="L4:N4"/>
    <mergeCell ref="O4:T4"/>
    <mergeCell ref="W4:W5"/>
    <mergeCell ref="V4:V5"/>
    <mergeCell ref="L63:N63"/>
    <mergeCell ref="L53:N53"/>
    <mergeCell ref="L56:N56"/>
    <mergeCell ref="L58:N58"/>
    <mergeCell ref="A4:A5"/>
    <mergeCell ref="A21:H21"/>
    <mergeCell ref="A34:H34"/>
    <mergeCell ref="A33:H33"/>
    <mergeCell ref="G4:G5"/>
    <mergeCell ref="A50:G50"/>
    <mergeCell ref="C4:C5"/>
    <mergeCell ref="A20:G20"/>
    <mergeCell ref="A47:G47"/>
    <mergeCell ref="E4:E5"/>
    <mergeCell ref="F4:F5"/>
    <mergeCell ref="A32:G32"/>
    <mergeCell ref="D4:D5"/>
  </mergeCells>
  <printOptions horizontalCentered="1"/>
  <pageMargins left="0.4330708661417323" right="0.03937007874015748" top="0.7480314960629921" bottom="0.7480314960629921" header="0.31496062992125984" footer="0.31496062992125984"/>
  <pageSetup horizontalDpi="600" verticalDpi="600" orientation="landscape" paperSize="8" scale="40" r:id="rId1"/>
  <headerFooter alignWithMargins="0">
    <oddFooter>&amp;CStrona &amp;P z &amp;N</oddFooter>
  </headerFooter>
  <rowBreaks count="1" manualBreakCount="1">
    <brk id="5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66"/>
  <sheetViews>
    <sheetView view="pageBreakPreview" zoomScale="80" zoomScaleNormal="110" zoomScaleSheetLayoutView="80" zoomScalePageLayoutView="0" workbookViewId="0" topLeftCell="A121">
      <selection activeCell="D146" sqref="D146"/>
    </sheetView>
  </sheetViews>
  <sheetFormatPr defaultColWidth="9.140625" defaultRowHeight="12.75"/>
  <cols>
    <col min="1" max="1" width="5.57421875" style="58" customWidth="1"/>
    <col min="2" max="2" width="47.57421875" style="57" customWidth="1"/>
    <col min="3" max="3" width="15.421875" style="56" customWidth="1"/>
    <col min="4" max="4" width="21.140625" style="55" customWidth="1"/>
    <col min="5" max="5" width="12.140625" style="0" bestFit="1" customWidth="1"/>
    <col min="6" max="6" width="26.00390625" style="0" customWidth="1"/>
    <col min="7" max="7" width="11.8515625" style="0" customWidth="1"/>
    <col min="8" max="8" width="22.8515625" style="0" customWidth="1"/>
  </cols>
  <sheetData>
    <row r="1" spans="1:4" ht="12.75">
      <c r="A1" s="8" t="s">
        <v>497</v>
      </c>
      <c r="D1" s="92"/>
    </row>
    <row r="3" spans="1:9" ht="12.75">
      <c r="A3" s="231" t="s">
        <v>496</v>
      </c>
      <c r="B3" s="231"/>
      <c r="C3" s="231"/>
      <c r="D3" s="231"/>
      <c r="F3" s="193"/>
      <c r="G3" s="193"/>
      <c r="H3" s="194"/>
      <c r="I3" s="195"/>
    </row>
    <row r="4" spans="1:9" ht="25.5">
      <c r="A4" s="2" t="s">
        <v>10</v>
      </c>
      <c r="B4" s="2" t="s">
        <v>493</v>
      </c>
      <c r="C4" s="2" t="s">
        <v>492</v>
      </c>
      <c r="D4" s="85" t="s">
        <v>491</v>
      </c>
      <c r="F4" s="193"/>
      <c r="G4" s="193"/>
      <c r="H4" s="194"/>
      <c r="I4" s="195"/>
    </row>
    <row r="5" spans="1:9" ht="12.75" customHeight="1">
      <c r="A5" s="232" t="s">
        <v>527</v>
      </c>
      <c r="B5" s="233"/>
      <c r="C5" s="233"/>
      <c r="D5" s="234"/>
      <c r="F5" s="193"/>
      <c r="G5" s="193"/>
      <c r="H5" s="194"/>
      <c r="I5" s="195"/>
    </row>
    <row r="6" spans="1:9" s="61" customFormat="1" ht="12.75">
      <c r="A6" s="1">
        <v>1</v>
      </c>
      <c r="B6" s="83" t="s">
        <v>634</v>
      </c>
      <c r="C6" s="82">
        <v>2014</v>
      </c>
      <c r="D6" s="81">
        <v>1199.25</v>
      </c>
      <c r="F6" s="196"/>
      <c r="G6" s="196"/>
      <c r="H6" s="196"/>
      <c r="I6" s="196"/>
    </row>
    <row r="7" spans="1:9" s="61" customFormat="1" ht="12.75">
      <c r="A7" s="1">
        <v>2</v>
      </c>
      <c r="B7" s="83" t="s">
        <v>635</v>
      </c>
      <c r="C7" s="82">
        <v>2014</v>
      </c>
      <c r="D7" s="81">
        <v>740.46</v>
      </c>
      <c r="F7" s="193"/>
      <c r="G7" s="193"/>
      <c r="H7" s="194"/>
      <c r="I7" s="196"/>
    </row>
    <row r="8" spans="1:9" s="61" customFormat="1" ht="12.75">
      <c r="A8" s="1">
        <v>3</v>
      </c>
      <c r="B8" s="83" t="s">
        <v>636</v>
      </c>
      <c r="C8" s="82">
        <v>2015</v>
      </c>
      <c r="D8" s="81">
        <v>3498.12</v>
      </c>
      <c r="F8" s="193"/>
      <c r="G8" s="193"/>
      <c r="H8" s="194"/>
      <c r="I8" s="196"/>
    </row>
    <row r="9" spans="1:9" s="61" customFormat="1" ht="12.75">
      <c r="A9" s="1">
        <v>4</v>
      </c>
      <c r="B9" s="83" t="s">
        <v>638</v>
      </c>
      <c r="C9" s="82">
        <v>2015</v>
      </c>
      <c r="D9" s="81">
        <v>3616.2</v>
      </c>
      <c r="F9" s="193"/>
      <c r="G9" s="193"/>
      <c r="H9" s="194"/>
      <c r="I9" s="196"/>
    </row>
    <row r="10" spans="1:9" s="61" customFormat="1" ht="12.75">
      <c r="A10" s="1">
        <v>5</v>
      </c>
      <c r="B10" s="83" t="s">
        <v>639</v>
      </c>
      <c r="C10" s="82">
        <v>2016</v>
      </c>
      <c r="D10" s="81">
        <v>1050.42</v>
      </c>
      <c r="F10" s="193"/>
      <c r="G10" s="193"/>
      <c r="H10" s="194"/>
      <c r="I10" s="196"/>
    </row>
    <row r="11" spans="1:9" s="61" customFormat="1" ht="12.75">
      <c r="A11" s="1">
        <v>6</v>
      </c>
      <c r="B11" s="83" t="s">
        <v>640</v>
      </c>
      <c r="C11" s="82">
        <v>2017</v>
      </c>
      <c r="D11" s="81">
        <v>1340</v>
      </c>
      <c r="F11" s="193"/>
      <c r="G11" s="193"/>
      <c r="H11" s="194"/>
      <c r="I11" s="196"/>
    </row>
    <row r="12" spans="1:9" s="61" customFormat="1" ht="12.75">
      <c r="A12" s="1">
        <v>7</v>
      </c>
      <c r="B12" s="83" t="s">
        <v>641</v>
      </c>
      <c r="C12" s="82">
        <v>2017</v>
      </c>
      <c r="D12" s="81">
        <v>1200</v>
      </c>
      <c r="F12" s="196"/>
      <c r="G12" s="196"/>
      <c r="H12" s="196"/>
      <c r="I12" s="196"/>
    </row>
    <row r="13" spans="1:4" s="61" customFormat="1" ht="12.75">
      <c r="A13" s="1">
        <v>8</v>
      </c>
      <c r="B13" s="83" t="s">
        <v>642</v>
      </c>
      <c r="C13" s="82">
        <v>2017</v>
      </c>
      <c r="D13" s="81">
        <v>3948.99</v>
      </c>
    </row>
    <row r="14" spans="1:4" s="6" customFormat="1" ht="12.75">
      <c r="A14" s="238" t="s">
        <v>0</v>
      </c>
      <c r="B14" s="239"/>
      <c r="C14" s="240"/>
      <c r="D14" s="76">
        <f>SUM(D6:D13)</f>
        <v>16593.44</v>
      </c>
    </row>
    <row r="15" spans="1:4" ht="13.5" customHeight="1">
      <c r="A15" s="235" t="s">
        <v>93</v>
      </c>
      <c r="B15" s="235"/>
      <c r="C15" s="235"/>
      <c r="D15" s="235"/>
    </row>
    <row r="16" spans="1:4" s="61" customFormat="1" ht="12.75">
      <c r="A16" s="1">
        <v>1</v>
      </c>
      <c r="B16" s="83" t="s">
        <v>622</v>
      </c>
      <c r="C16" s="82">
        <v>2014</v>
      </c>
      <c r="D16" s="81">
        <v>365</v>
      </c>
    </row>
    <row r="17" spans="1:4" s="61" customFormat="1" ht="12.75">
      <c r="A17" s="1">
        <v>2</v>
      </c>
      <c r="B17" s="83" t="s">
        <v>624</v>
      </c>
      <c r="C17" s="82">
        <v>2014</v>
      </c>
      <c r="D17" s="81">
        <v>184.01</v>
      </c>
    </row>
    <row r="18" spans="1:4" s="61" customFormat="1" ht="12.75">
      <c r="A18" s="1">
        <v>3</v>
      </c>
      <c r="B18" s="83" t="s">
        <v>623</v>
      </c>
      <c r="C18" s="82">
        <v>2014</v>
      </c>
      <c r="D18" s="84">
        <v>1268.33</v>
      </c>
    </row>
    <row r="19" spans="1:4" s="61" customFormat="1" ht="12.75">
      <c r="A19" s="1">
        <v>4</v>
      </c>
      <c r="B19" s="83" t="s">
        <v>548</v>
      </c>
      <c r="C19" s="82">
        <v>2018</v>
      </c>
      <c r="D19" s="84">
        <v>4200</v>
      </c>
    </row>
    <row r="20" spans="1:4" s="61" customFormat="1" ht="13.5" customHeight="1">
      <c r="A20" s="238" t="s">
        <v>0</v>
      </c>
      <c r="B20" s="239"/>
      <c r="C20" s="240"/>
      <c r="D20" s="66">
        <f>SUM(D16:D19)</f>
        <v>6017.34</v>
      </c>
    </row>
    <row r="21" spans="1:4" s="61" customFormat="1" ht="13.5" customHeight="1">
      <c r="A21" s="235" t="s">
        <v>94</v>
      </c>
      <c r="B21" s="235"/>
      <c r="C21" s="235"/>
      <c r="D21" s="235"/>
    </row>
    <row r="22" spans="1:4" s="61" customFormat="1" ht="18" customHeight="1">
      <c r="A22" s="1"/>
      <c r="B22" s="9" t="s">
        <v>67</v>
      </c>
      <c r="C22" s="1"/>
      <c r="D22" s="75"/>
    </row>
    <row r="23" spans="1:4" s="61" customFormat="1" ht="13.5" customHeight="1">
      <c r="A23" s="235" t="s">
        <v>115</v>
      </c>
      <c r="B23" s="235"/>
      <c r="C23" s="235"/>
      <c r="D23" s="235"/>
    </row>
    <row r="24" spans="1:4" s="61" customFormat="1" ht="12.75" customHeight="1">
      <c r="A24" s="1">
        <v>1</v>
      </c>
      <c r="B24" s="51" t="s">
        <v>533</v>
      </c>
      <c r="C24" s="1">
        <v>2014</v>
      </c>
      <c r="D24" s="75">
        <v>3189.39</v>
      </c>
    </row>
    <row r="25" spans="1:4" s="61" customFormat="1" ht="12.75" customHeight="1">
      <c r="A25" s="1">
        <v>2</v>
      </c>
      <c r="B25" s="51" t="s">
        <v>534</v>
      </c>
      <c r="C25" s="1">
        <v>2014</v>
      </c>
      <c r="D25" s="75">
        <v>1835</v>
      </c>
    </row>
    <row r="26" spans="1:4" s="61" customFormat="1" ht="12.75" customHeight="1">
      <c r="A26" s="1">
        <v>3</v>
      </c>
      <c r="B26" s="51" t="s">
        <v>535</v>
      </c>
      <c r="C26" s="1">
        <v>2014</v>
      </c>
      <c r="D26" s="75">
        <v>916.01</v>
      </c>
    </row>
    <row r="27" spans="1:4" s="61" customFormat="1" ht="12.75" customHeight="1">
      <c r="A27" s="1">
        <v>4</v>
      </c>
      <c r="B27" s="51" t="s">
        <v>536</v>
      </c>
      <c r="C27" s="1">
        <v>2015</v>
      </c>
      <c r="D27" s="75">
        <v>729</v>
      </c>
    </row>
    <row r="28" spans="1:4" s="61" customFormat="1" ht="12.75" customHeight="1">
      <c r="A28" s="1">
        <v>5</v>
      </c>
      <c r="B28" s="51" t="s">
        <v>537</v>
      </c>
      <c r="C28" s="1">
        <v>2015</v>
      </c>
      <c r="D28" s="75">
        <v>2988.9</v>
      </c>
    </row>
    <row r="29" spans="1:4" s="61" customFormat="1" ht="12.75" customHeight="1">
      <c r="A29" s="1">
        <v>6</v>
      </c>
      <c r="B29" s="51" t="s">
        <v>538</v>
      </c>
      <c r="C29" s="1">
        <v>2015</v>
      </c>
      <c r="D29" s="75">
        <v>923.73</v>
      </c>
    </row>
    <row r="30" spans="1:4" s="61" customFormat="1" ht="12.75" customHeight="1">
      <c r="A30" s="1">
        <v>7</v>
      </c>
      <c r="B30" s="51" t="s">
        <v>539</v>
      </c>
      <c r="C30" s="1">
        <v>2016</v>
      </c>
      <c r="D30" s="75">
        <v>1079</v>
      </c>
    </row>
    <row r="31" spans="1:4" s="61" customFormat="1" ht="12.75" customHeight="1">
      <c r="A31" s="1">
        <v>8</v>
      </c>
      <c r="B31" s="51" t="s">
        <v>540</v>
      </c>
      <c r="C31" s="1">
        <v>2016</v>
      </c>
      <c r="D31" s="75">
        <v>968.63</v>
      </c>
    </row>
    <row r="32" spans="1:4" s="61" customFormat="1" ht="12.75" customHeight="1">
      <c r="A32" s="1">
        <v>9</v>
      </c>
      <c r="B32" s="51" t="s">
        <v>541</v>
      </c>
      <c r="C32" s="1">
        <v>2016</v>
      </c>
      <c r="D32" s="75">
        <v>1967.96</v>
      </c>
    </row>
    <row r="33" spans="1:4" s="61" customFormat="1" ht="12.75" customHeight="1">
      <c r="A33" s="1">
        <v>10</v>
      </c>
      <c r="B33" s="51" t="s">
        <v>542</v>
      </c>
      <c r="C33" s="1">
        <v>2016</v>
      </c>
      <c r="D33" s="75">
        <v>1078</v>
      </c>
    </row>
    <row r="34" spans="1:4" s="61" customFormat="1" ht="12.75" customHeight="1">
      <c r="A34" s="1">
        <v>11</v>
      </c>
      <c r="B34" s="51" t="s">
        <v>543</v>
      </c>
      <c r="C34" s="1">
        <v>2018</v>
      </c>
      <c r="D34" s="75">
        <v>2959.85</v>
      </c>
    </row>
    <row r="35" spans="1:4" s="6" customFormat="1" ht="12.75" customHeight="1">
      <c r="A35" s="238" t="s">
        <v>0</v>
      </c>
      <c r="B35" s="239"/>
      <c r="C35" s="240"/>
      <c r="D35" s="66">
        <f>SUM(D24:D34)</f>
        <v>18635.469999999998</v>
      </c>
    </row>
    <row r="36" spans="1:4" s="6" customFormat="1" ht="12.75" customHeight="1">
      <c r="A36" s="235" t="s">
        <v>528</v>
      </c>
      <c r="B36" s="235"/>
      <c r="C36" s="235"/>
      <c r="D36" s="235"/>
    </row>
    <row r="37" spans="1:4" s="6" customFormat="1" ht="12.75">
      <c r="A37" s="1">
        <v>1</v>
      </c>
      <c r="B37" s="77" t="s">
        <v>548</v>
      </c>
      <c r="C37" s="1">
        <v>2014</v>
      </c>
      <c r="D37" s="63">
        <v>8424</v>
      </c>
    </row>
    <row r="38" spans="1:4" s="6" customFormat="1" ht="12.75">
      <c r="A38" s="1">
        <v>2</v>
      </c>
      <c r="B38" s="77" t="s">
        <v>549</v>
      </c>
      <c r="C38" s="1">
        <v>2017</v>
      </c>
      <c r="D38" s="63">
        <v>17439</v>
      </c>
    </row>
    <row r="39" spans="1:4" s="6" customFormat="1" ht="12.75">
      <c r="A39" s="1">
        <v>3</v>
      </c>
      <c r="B39" s="77" t="s">
        <v>550</v>
      </c>
      <c r="C39" s="1">
        <v>2017</v>
      </c>
      <c r="D39" s="63">
        <v>1199</v>
      </c>
    </row>
    <row r="40" spans="1:4" ht="12.75">
      <c r="A40" s="238" t="s">
        <v>0</v>
      </c>
      <c r="B40" s="239"/>
      <c r="C40" s="240"/>
      <c r="D40" s="76">
        <f>SUM(D37:D39)</f>
        <v>27062</v>
      </c>
    </row>
    <row r="41" spans="1:4" ht="12.75">
      <c r="A41" s="235" t="s">
        <v>457</v>
      </c>
      <c r="B41" s="235"/>
      <c r="C41" s="235"/>
      <c r="D41" s="235"/>
    </row>
    <row r="42" spans="1:4" s="6" customFormat="1" ht="12.75">
      <c r="A42" s="1">
        <v>1</v>
      </c>
      <c r="B42" s="77" t="s">
        <v>554</v>
      </c>
      <c r="C42" s="1">
        <v>2014</v>
      </c>
      <c r="D42" s="63">
        <v>5141</v>
      </c>
    </row>
    <row r="43" spans="1:4" s="6" customFormat="1" ht="12.75">
      <c r="A43" s="1">
        <v>2</v>
      </c>
      <c r="B43" s="77" t="s">
        <v>554</v>
      </c>
      <c r="C43" s="1">
        <v>2014</v>
      </c>
      <c r="D43" s="63">
        <v>5141</v>
      </c>
    </row>
    <row r="44" spans="1:4" s="6" customFormat="1" ht="12.75">
      <c r="A44" s="1">
        <v>3</v>
      </c>
      <c r="B44" s="77" t="s">
        <v>555</v>
      </c>
      <c r="C44" s="1">
        <v>2014</v>
      </c>
      <c r="D44" s="63">
        <v>3886.8</v>
      </c>
    </row>
    <row r="45" spans="1:4" s="6" customFormat="1" ht="12.75">
      <c r="A45" s="1">
        <v>4</v>
      </c>
      <c r="B45" s="77" t="s">
        <v>556</v>
      </c>
      <c r="C45" s="1">
        <v>2014</v>
      </c>
      <c r="D45" s="63">
        <v>1365.3</v>
      </c>
    </row>
    <row r="46" spans="1:4" s="6" customFormat="1" ht="12.75">
      <c r="A46" s="1">
        <v>5</v>
      </c>
      <c r="B46" s="77" t="s">
        <v>557</v>
      </c>
      <c r="C46" s="1">
        <v>2014</v>
      </c>
      <c r="D46" s="63">
        <v>369</v>
      </c>
    </row>
    <row r="47" spans="1:4" s="6" customFormat="1" ht="12.75">
      <c r="A47" s="1">
        <v>6</v>
      </c>
      <c r="B47" s="77" t="s">
        <v>558</v>
      </c>
      <c r="C47" s="1">
        <v>2014</v>
      </c>
      <c r="D47" s="63">
        <v>1599</v>
      </c>
    </row>
    <row r="48" spans="1:4" s="6" customFormat="1" ht="12.75">
      <c r="A48" s="1">
        <v>7</v>
      </c>
      <c r="B48" s="77" t="s">
        <v>559</v>
      </c>
      <c r="C48" s="1">
        <v>2014</v>
      </c>
      <c r="D48" s="63">
        <v>1790</v>
      </c>
    </row>
    <row r="49" spans="1:4" s="6" customFormat="1" ht="12.75">
      <c r="A49" s="1">
        <v>8</v>
      </c>
      <c r="B49" s="77" t="s">
        <v>560</v>
      </c>
      <c r="C49" s="1">
        <v>2017</v>
      </c>
      <c r="D49" s="63">
        <v>5060</v>
      </c>
    </row>
    <row r="50" spans="1:4" s="6" customFormat="1" ht="12.75">
      <c r="A50" s="1">
        <v>9</v>
      </c>
      <c r="B50" s="77" t="s">
        <v>560</v>
      </c>
      <c r="C50" s="1">
        <v>2017</v>
      </c>
      <c r="D50" s="63">
        <v>5060</v>
      </c>
    </row>
    <row r="51" spans="1:4" s="6" customFormat="1" ht="12.75">
      <c r="A51" s="1">
        <v>10</v>
      </c>
      <c r="B51" s="77" t="s">
        <v>561</v>
      </c>
      <c r="C51" s="1">
        <v>2017</v>
      </c>
      <c r="D51" s="63">
        <v>3690</v>
      </c>
    </row>
    <row r="52" spans="1:4" s="6" customFormat="1" ht="12.75">
      <c r="A52" s="1">
        <v>11</v>
      </c>
      <c r="B52" s="77" t="s">
        <v>561</v>
      </c>
      <c r="C52" s="1">
        <v>2017</v>
      </c>
      <c r="D52" s="63">
        <v>3690</v>
      </c>
    </row>
    <row r="53" spans="1:4" s="8" customFormat="1" ht="12.75">
      <c r="A53" s="238" t="s">
        <v>0</v>
      </c>
      <c r="B53" s="239"/>
      <c r="C53" s="240"/>
      <c r="D53" s="66">
        <f>SUM(D42:D52)</f>
        <v>36792.1</v>
      </c>
    </row>
    <row r="54" spans="1:4" s="3" customFormat="1" ht="12.75">
      <c r="A54" s="235" t="s">
        <v>530</v>
      </c>
      <c r="B54" s="235"/>
      <c r="C54" s="235"/>
      <c r="D54" s="235"/>
    </row>
    <row r="55" spans="1:4" ht="12.75">
      <c r="A55" s="1">
        <v>1</v>
      </c>
      <c r="B55" s="74" t="s">
        <v>572</v>
      </c>
      <c r="C55" s="73">
        <v>2014</v>
      </c>
      <c r="D55" s="72">
        <v>2996</v>
      </c>
    </row>
    <row r="56" spans="1:4" ht="12.75">
      <c r="A56" s="1">
        <v>2</v>
      </c>
      <c r="B56" s="74" t="s">
        <v>573</v>
      </c>
      <c r="C56" s="73">
        <v>2014</v>
      </c>
      <c r="D56" s="72">
        <v>2629</v>
      </c>
    </row>
    <row r="57" spans="1:4" ht="12.75">
      <c r="A57" s="1">
        <v>3</v>
      </c>
      <c r="B57" s="74" t="s">
        <v>573</v>
      </c>
      <c r="C57" s="73">
        <v>2014</v>
      </c>
      <c r="D57" s="72">
        <v>2629</v>
      </c>
    </row>
    <row r="58" spans="1:4" ht="12.75">
      <c r="A58" s="1">
        <v>4</v>
      </c>
      <c r="B58" s="74" t="s">
        <v>574</v>
      </c>
      <c r="C58" s="73">
        <v>2014</v>
      </c>
      <c r="D58" s="72">
        <v>379</v>
      </c>
    </row>
    <row r="59" spans="1:4" ht="12.75">
      <c r="A59" s="1">
        <v>5</v>
      </c>
      <c r="B59" s="74" t="s">
        <v>574</v>
      </c>
      <c r="C59" s="73">
        <v>2014</v>
      </c>
      <c r="D59" s="72">
        <v>379</v>
      </c>
    </row>
    <row r="60" spans="1:4" ht="12.75">
      <c r="A60" s="1">
        <v>6</v>
      </c>
      <c r="B60" s="74" t="s">
        <v>575</v>
      </c>
      <c r="C60" s="73">
        <v>2014</v>
      </c>
      <c r="D60" s="72">
        <v>1985</v>
      </c>
    </row>
    <row r="61" spans="1:4" ht="12.75">
      <c r="A61" s="1">
        <v>7</v>
      </c>
      <c r="B61" s="74" t="s">
        <v>576</v>
      </c>
      <c r="C61" s="73">
        <v>2015</v>
      </c>
      <c r="D61" s="72">
        <v>2659.09</v>
      </c>
    </row>
    <row r="62" spans="1:4" ht="12.75">
      <c r="A62" s="1">
        <v>8</v>
      </c>
      <c r="B62" s="74" t="s">
        <v>577</v>
      </c>
      <c r="C62" s="73">
        <v>2015</v>
      </c>
      <c r="D62" s="72">
        <v>439</v>
      </c>
    </row>
    <row r="63" spans="1:4" ht="12.75">
      <c r="A63" s="1">
        <v>9</v>
      </c>
      <c r="B63" s="74" t="s">
        <v>578</v>
      </c>
      <c r="C63" s="73">
        <v>2018</v>
      </c>
      <c r="D63" s="72">
        <v>17500</v>
      </c>
    </row>
    <row r="64" spans="1:4" s="3" customFormat="1" ht="12.75" customHeight="1">
      <c r="A64" s="238" t="s">
        <v>0</v>
      </c>
      <c r="B64" s="239"/>
      <c r="C64" s="240"/>
      <c r="D64" s="71">
        <f>SUM(D55:D63)</f>
        <v>31595.09</v>
      </c>
    </row>
    <row r="65" spans="1:4" s="3" customFormat="1" ht="12.75">
      <c r="A65" s="235" t="s">
        <v>459</v>
      </c>
      <c r="B65" s="235"/>
      <c r="C65" s="235"/>
      <c r="D65" s="235"/>
    </row>
    <row r="66" spans="1:4" ht="12.75">
      <c r="A66" s="1">
        <v>1</v>
      </c>
      <c r="B66" s="74" t="s">
        <v>581</v>
      </c>
      <c r="C66" s="73">
        <v>2014</v>
      </c>
      <c r="D66" s="72">
        <v>3499</v>
      </c>
    </row>
    <row r="67" spans="1:4" ht="12.75">
      <c r="A67" s="1">
        <v>2</v>
      </c>
      <c r="B67" s="74" t="s">
        <v>582</v>
      </c>
      <c r="C67" s="73">
        <v>2014</v>
      </c>
      <c r="D67" s="72">
        <v>599.98</v>
      </c>
    </row>
    <row r="68" spans="1:4" ht="12.75">
      <c r="A68" s="1">
        <v>3</v>
      </c>
      <c r="B68" s="74" t="s">
        <v>583</v>
      </c>
      <c r="C68" s="73">
        <v>2016</v>
      </c>
      <c r="D68" s="72">
        <v>1599</v>
      </c>
    </row>
    <row r="69" spans="1:4" ht="12.75">
      <c r="A69" s="1">
        <v>4</v>
      </c>
      <c r="B69" s="74" t="s">
        <v>583</v>
      </c>
      <c r="C69" s="73">
        <v>2016</v>
      </c>
      <c r="D69" s="72">
        <v>1599</v>
      </c>
    </row>
    <row r="70" spans="1:4" ht="12.75">
      <c r="A70" s="1">
        <v>5</v>
      </c>
      <c r="B70" s="74" t="s">
        <v>584</v>
      </c>
      <c r="C70" s="73">
        <v>2016</v>
      </c>
      <c r="D70" s="72">
        <v>3039.99</v>
      </c>
    </row>
    <row r="71" spans="1:4" ht="12.75">
      <c r="A71" s="1">
        <v>6</v>
      </c>
      <c r="B71" s="74" t="s">
        <v>585</v>
      </c>
      <c r="C71" s="73">
        <v>2018</v>
      </c>
      <c r="D71" s="72">
        <v>17500</v>
      </c>
    </row>
    <row r="72" spans="1:4" ht="12.75">
      <c r="A72" s="1">
        <v>7</v>
      </c>
      <c r="B72" s="69" t="s">
        <v>589</v>
      </c>
      <c r="C72" s="68">
        <v>2018</v>
      </c>
      <c r="D72" s="67">
        <v>689</v>
      </c>
    </row>
    <row r="73" spans="1:4" ht="12.75">
      <c r="A73" s="1">
        <v>8</v>
      </c>
      <c r="B73" s="74" t="s">
        <v>591</v>
      </c>
      <c r="C73" s="73">
        <v>2018</v>
      </c>
      <c r="D73" s="72">
        <v>449.99</v>
      </c>
    </row>
    <row r="74" spans="1:4" s="6" customFormat="1" ht="12.75">
      <c r="A74" s="238" t="s">
        <v>0</v>
      </c>
      <c r="B74" s="239"/>
      <c r="C74" s="240"/>
      <c r="D74" s="66">
        <f>SUM(D66:D73)</f>
        <v>28975.960000000003</v>
      </c>
    </row>
    <row r="75" spans="1:4" s="6" customFormat="1" ht="12.75">
      <c r="A75" s="235" t="s">
        <v>471</v>
      </c>
      <c r="B75" s="235"/>
      <c r="C75" s="235"/>
      <c r="D75" s="235"/>
    </row>
    <row r="76" spans="1:4" s="6" customFormat="1" ht="17.25" customHeight="1">
      <c r="A76" s="1"/>
      <c r="B76" s="165" t="s">
        <v>67</v>
      </c>
      <c r="C76" s="65"/>
      <c r="D76" s="64"/>
    </row>
    <row r="77" spans="1:4" s="35" customFormat="1" ht="12.75">
      <c r="A77" s="163"/>
      <c r="B77" s="91"/>
      <c r="C77" s="90"/>
      <c r="D77" s="89"/>
    </row>
    <row r="78" spans="1:4" s="35" customFormat="1" ht="12.75">
      <c r="A78" s="164"/>
      <c r="B78" s="88"/>
      <c r="C78" s="87"/>
      <c r="D78" s="86"/>
    </row>
    <row r="79" spans="1:4" s="35" customFormat="1" ht="12.75">
      <c r="A79" s="231" t="s">
        <v>495</v>
      </c>
      <c r="B79" s="231"/>
      <c r="C79" s="231"/>
      <c r="D79" s="231"/>
    </row>
    <row r="80" spans="1:4" s="35" customFormat="1" ht="25.5">
      <c r="A80" s="2" t="s">
        <v>10</v>
      </c>
      <c r="B80" s="2" t="s">
        <v>493</v>
      </c>
      <c r="C80" s="2" t="s">
        <v>492</v>
      </c>
      <c r="D80" s="85" t="s">
        <v>491</v>
      </c>
    </row>
    <row r="81" spans="1:4" s="30" customFormat="1" ht="12.75" customHeight="1">
      <c r="A81" s="232" t="s">
        <v>527</v>
      </c>
      <c r="B81" s="233"/>
      <c r="C81" s="233"/>
      <c r="D81" s="234"/>
    </row>
    <row r="82" spans="1:8" s="61" customFormat="1" ht="12.75">
      <c r="A82" s="1">
        <v>1</v>
      </c>
      <c r="B82" s="83" t="s">
        <v>637</v>
      </c>
      <c r="C82" s="82">
        <v>2015</v>
      </c>
      <c r="D82" s="81">
        <v>2352.99</v>
      </c>
      <c r="F82" s="193"/>
      <c r="G82" s="193"/>
      <c r="H82" s="194"/>
    </row>
    <row r="83" spans="1:8" s="61" customFormat="1" ht="12.75">
      <c r="A83" s="1">
        <v>2</v>
      </c>
      <c r="B83" s="83" t="s">
        <v>643</v>
      </c>
      <c r="C83" s="82">
        <v>2017</v>
      </c>
      <c r="D83" s="81">
        <v>4757</v>
      </c>
      <c r="F83" s="193"/>
      <c r="G83" s="193"/>
      <c r="H83" s="194"/>
    </row>
    <row r="84" spans="1:8" s="61" customFormat="1" ht="12.75">
      <c r="A84" s="1">
        <v>3</v>
      </c>
      <c r="B84" s="83" t="s">
        <v>643</v>
      </c>
      <c r="C84" s="82">
        <v>2017</v>
      </c>
      <c r="D84" s="81">
        <v>4399</v>
      </c>
      <c r="F84" s="193"/>
      <c r="G84" s="193"/>
      <c r="H84" s="194"/>
    </row>
    <row r="85" spans="1:8" s="61" customFormat="1" ht="12.75">
      <c r="A85" s="1">
        <v>4</v>
      </c>
      <c r="B85" s="83" t="s">
        <v>644</v>
      </c>
      <c r="C85" s="82">
        <v>2017</v>
      </c>
      <c r="D85" s="81">
        <v>1633</v>
      </c>
      <c r="F85" s="193"/>
      <c r="G85" s="193"/>
      <c r="H85" s="194"/>
    </row>
    <row r="86" spans="1:4" s="6" customFormat="1" ht="12.75" customHeight="1">
      <c r="A86" s="238" t="s">
        <v>0</v>
      </c>
      <c r="B86" s="239"/>
      <c r="C86" s="240"/>
      <c r="D86" s="76">
        <f>SUM(D82:D85)</f>
        <v>13141.99</v>
      </c>
    </row>
    <row r="87" spans="1:4" ht="13.5" customHeight="1">
      <c r="A87" s="235" t="s">
        <v>93</v>
      </c>
      <c r="B87" s="235"/>
      <c r="C87" s="235"/>
      <c r="D87" s="235"/>
    </row>
    <row r="88" spans="1:4" s="61" customFormat="1" ht="13.5" customHeight="1">
      <c r="A88" s="1">
        <v>1</v>
      </c>
      <c r="B88" s="51" t="s">
        <v>625</v>
      </c>
      <c r="C88" s="1">
        <v>2015</v>
      </c>
      <c r="D88" s="75">
        <v>169.99</v>
      </c>
    </row>
    <row r="89" spans="1:4" s="61" customFormat="1" ht="13.5" customHeight="1">
      <c r="A89" s="1">
        <v>2</v>
      </c>
      <c r="B89" s="51" t="s">
        <v>626</v>
      </c>
      <c r="C89" s="1">
        <v>2015</v>
      </c>
      <c r="D89" s="75">
        <v>289</v>
      </c>
    </row>
    <row r="90" spans="1:4" s="61" customFormat="1" ht="13.5" customHeight="1">
      <c r="A90" s="1">
        <v>3</v>
      </c>
      <c r="B90" s="51" t="s">
        <v>627</v>
      </c>
      <c r="C90" s="1">
        <v>2016</v>
      </c>
      <c r="D90" s="75">
        <v>1599</v>
      </c>
    </row>
    <row r="91" spans="1:4" s="61" customFormat="1" ht="13.5" customHeight="1">
      <c r="A91" s="1">
        <v>4</v>
      </c>
      <c r="B91" s="51" t="s">
        <v>628</v>
      </c>
      <c r="C91" s="1">
        <v>2016</v>
      </c>
      <c r="D91" s="75">
        <v>3090</v>
      </c>
    </row>
    <row r="92" spans="1:4" s="61" customFormat="1" ht="13.5" customHeight="1">
      <c r="A92" s="1">
        <v>5</v>
      </c>
      <c r="B92" s="51" t="s">
        <v>629</v>
      </c>
      <c r="C92" s="1">
        <v>2016</v>
      </c>
      <c r="D92" s="75">
        <v>900</v>
      </c>
    </row>
    <row r="93" spans="1:4" s="61" customFormat="1" ht="13.5" customHeight="1">
      <c r="A93" s="1">
        <v>6</v>
      </c>
      <c r="B93" s="51" t="s">
        <v>632</v>
      </c>
      <c r="C93" s="1">
        <v>2017</v>
      </c>
      <c r="D93" s="75">
        <v>3149</v>
      </c>
    </row>
    <row r="94" spans="1:4" s="61" customFormat="1" ht="13.5" customHeight="1">
      <c r="A94" s="1">
        <v>7</v>
      </c>
      <c r="B94" s="51" t="s">
        <v>630</v>
      </c>
      <c r="C94" s="1">
        <v>2017</v>
      </c>
      <c r="D94" s="75">
        <v>1200</v>
      </c>
    </row>
    <row r="95" spans="1:4" s="61" customFormat="1" ht="13.5" customHeight="1">
      <c r="A95" s="1">
        <v>8</v>
      </c>
      <c r="B95" s="51" t="s">
        <v>631</v>
      </c>
      <c r="C95" s="1">
        <v>2017</v>
      </c>
      <c r="D95" s="75">
        <v>2840</v>
      </c>
    </row>
    <row r="96" spans="1:4" s="61" customFormat="1" ht="13.5" customHeight="1">
      <c r="A96" s="238" t="s">
        <v>0</v>
      </c>
      <c r="B96" s="239"/>
      <c r="C96" s="240"/>
      <c r="D96" s="66">
        <f>SUM(D88:D95)</f>
        <v>13236.99</v>
      </c>
    </row>
    <row r="97" spans="1:4" s="61" customFormat="1" ht="13.5" customHeight="1">
      <c r="A97" s="235" t="s">
        <v>94</v>
      </c>
      <c r="B97" s="235"/>
      <c r="C97" s="235"/>
      <c r="D97" s="235"/>
    </row>
    <row r="98" spans="1:4" s="61" customFormat="1" ht="16.5" customHeight="1">
      <c r="A98" s="1"/>
      <c r="B98" s="9" t="s">
        <v>67</v>
      </c>
      <c r="C98" s="1"/>
      <c r="D98" s="75"/>
    </row>
    <row r="99" spans="1:4" s="61" customFormat="1" ht="13.5" customHeight="1">
      <c r="A99" s="235" t="s">
        <v>115</v>
      </c>
      <c r="B99" s="235"/>
      <c r="C99" s="235"/>
      <c r="D99" s="235"/>
    </row>
    <row r="100" spans="1:4" s="61" customFormat="1" ht="13.5" customHeight="1">
      <c r="A100" s="1">
        <v>1</v>
      </c>
      <c r="B100" s="51" t="s">
        <v>544</v>
      </c>
      <c r="C100" s="1">
        <v>2015</v>
      </c>
      <c r="D100" s="75">
        <v>1469.28</v>
      </c>
    </row>
    <row r="101" spans="1:4" s="61" customFormat="1" ht="13.5" customHeight="1">
      <c r="A101" s="1">
        <v>2</v>
      </c>
      <c r="B101" s="51" t="s">
        <v>545</v>
      </c>
      <c r="C101" s="1">
        <v>2015</v>
      </c>
      <c r="D101" s="75">
        <v>1999</v>
      </c>
    </row>
    <row r="102" spans="1:4" s="6" customFormat="1" ht="12.75" customHeight="1">
      <c r="A102" s="238" t="s">
        <v>0</v>
      </c>
      <c r="B102" s="239"/>
      <c r="C102" s="240"/>
      <c r="D102" s="66">
        <f>SUM(D100:D101)</f>
        <v>3468.2799999999997</v>
      </c>
    </row>
    <row r="103" spans="1:4" s="6" customFormat="1" ht="12.75" customHeight="1">
      <c r="A103" s="235" t="s">
        <v>528</v>
      </c>
      <c r="B103" s="235"/>
      <c r="C103" s="235"/>
      <c r="D103" s="235"/>
    </row>
    <row r="104" spans="1:4" s="6" customFormat="1" ht="12.75">
      <c r="A104" s="1">
        <v>1</v>
      </c>
      <c r="B104" s="185" t="s">
        <v>551</v>
      </c>
      <c r="C104" s="1">
        <v>2014</v>
      </c>
      <c r="D104" s="63">
        <v>249</v>
      </c>
    </row>
    <row r="105" spans="1:4" s="6" customFormat="1" ht="12.75">
      <c r="A105" s="1">
        <v>2</v>
      </c>
      <c r="B105" s="77" t="s">
        <v>551</v>
      </c>
      <c r="C105" s="1">
        <v>2014</v>
      </c>
      <c r="D105" s="63">
        <v>309</v>
      </c>
    </row>
    <row r="106" spans="1:4" s="6" customFormat="1" ht="12.75">
      <c r="A106" s="1">
        <v>3</v>
      </c>
      <c r="B106" s="77" t="s">
        <v>551</v>
      </c>
      <c r="C106" s="1">
        <v>2014</v>
      </c>
      <c r="D106" s="63">
        <v>325</v>
      </c>
    </row>
    <row r="107" spans="1:4" s="6" customFormat="1" ht="12.75">
      <c r="A107" s="1">
        <v>4</v>
      </c>
      <c r="B107" s="77" t="s">
        <v>552</v>
      </c>
      <c r="C107" s="1">
        <v>2014</v>
      </c>
      <c r="D107" s="63">
        <v>159</v>
      </c>
    </row>
    <row r="108" spans="1:4" s="6" customFormat="1" ht="12.75">
      <c r="A108" s="1">
        <v>5</v>
      </c>
      <c r="B108" s="77" t="s">
        <v>553</v>
      </c>
      <c r="C108" s="1">
        <v>2015</v>
      </c>
      <c r="D108" s="63">
        <v>1592</v>
      </c>
    </row>
    <row r="109" spans="1:4" ht="12.75" customHeight="1">
      <c r="A109" s="238" t="s">
        <v>0</v>
      </c>
      <c r="B109" s="239"/>
      <c r="C109" s="240"/>
      <c r="D109" s="76">
        <f>SUM(D104:D108)</f>
        <v>2634</v>
      </c>
    </row>
    <row r="110" spans="1:4" ht="12.75" customHeight="1">
      <c r="A110" s="235" t="s">
        <v>529</v>
      </c>
      <c r="B110" s="235"/>
      <c r="C110" s="235"/>
      <c r="D110" s="235"/>
    </row>
    <row r="111" spans="1:4" ht="12.75">
      <c r="A111" s="1">
        <v>1</v>
      </c>
      <c r="B111" s="51" t="s">
        <v>562</v>
      </c>
      <c r="C111" s="1">
        <v>2014</v>
      </c>
      <c r="D111" s="75">
        <v>251.99</v>
      </c>
    </row>
    <row r="112" spans="1:4" ht="12.75">
      <c r="A112" s="1">
        <v>2</v>
      </c>
      <c r="B112" s="51" t="s">
        <v>563</v>
      </c>
      <c r="C112" s="1">
        <v>2014</v>
      </c>
      <c r="D112" s="75">
        <v>259.99</v>
      </c>
    </row>
    <row r="113" spans="1:4" ht="12.75">
      <c r="A113" s="1">
        <v>3</v>
      </c>
      <c r="B113" s="51" t="s">
        <v>563</v>
      </c>
      <c r="C113" s="1">
        <v>2014</v>
      </c>
      <c r="D113" s="75">
        <v>279</v>
      </c>
    </row>
    <row r="114" spans="1:4" ht="12.75">
      <c r="A114" s="1">
        <v>4</v>
      </c>
      <c r="B114" s="51" t="s">
        <v>563</v>
      </c>
      <c r="C114" s="1">
        <v>2014</v>
      </c>
      <c r="D114" s="75">
        <v>279</v>
      </c>
    </row>
    <row r="115" spans="1:4" s="8" customFormat="1" ht="12.75" customHeight="1">
      <c r="A115" s="238" t="s">
        <v>0</v>
      </c>
      <c r="B115" s="239"/>
      <c r="C115" s="240"/>
      <c r="D115" s="66">
        <f>SUM(D111:D114)</f>
        <v>1069.98</v>
      </c>
    </row>
    <row r="116" spans="1:4" s="3" customFormat="1" ht="12.75" customHeight="1">
      <c r="A116" s="235" t="s">
        <v>458</v>
      </c>
      <c r="B116" s="235"/>
      <c r="C116" s="235"/>
      <c r="D116" s="235"/>
    </row>
    <row r="117" spans="1:4" ht="12.75">
      <c r="A117" s="1"/>
      <c r="B117" s="74" t="s">
        <v>67</v>
      </c>
      <c r="C117" s="73"/>
      <c r="D117" s="72"/>
    </row>
    <row r="118" spans="1:6" s="3" customFormat="1" ht="12.75" customHeight="1">
      <c r="A118" s="235" t="s">
        <v>459</v>
      </c>
      <c r="B118" s="235"/>
      <c r="C118" s="235"/>
      <c r="D118" s="235"/>
      <c r="F118" s="70"/>
    </row>
    <row r="119" spans="1:6" s="3" customFormat="1" ht="12.75">
      <c r="A119" s="1">
        <v>1</v>
      </c>
      <c r="B119" s="69" t="s">
        <v>586</v>
      </c>
      <c r="C119" s="68">
        <v>2016</v>
      </c>
      <c r="D119" s="67">
        <v>1299</v>
      </c>
      <c r="F119" s="70"/>
    </row>
    <row r="120" spans="1:4" s="3" customFormat="1" ht="12.75">
      <c r="A120" s="1">
        <v>2</v>
      </c>
      <c r="B120" s="69" t="s">
        <v>587</v>
      </c>
      <c r="C120" s="68">
        <v>2017</v>
      </c>
      <c r="D120" s="67">
        <v>2098</v>
      </c>
    </row>
    <row r="121" spans="1:4" s="3" customFormat="1" ht="12.75">
      <c r="A121" s="1">
        <v>3</v>
      </c>
      <c r="B121" s="69" t="s">
        <v>588</v>
      </c>
      <c r="C121" s="68">
        <v>2017</v>
      </c>
      <c r="D121" s="67">
        <v>499</v>
      </c>
    </row>
    <row r="122" spans="1:4" s="3" customFormat="1" ht="12.75">
      <c r="A122" s="1">
        <v>4</v>
      </c>
      <c r="B122" s="69" t="s">
        <v>590</v>
      </c>
      <c r="C122" s="68">
        <v>2018</v>
      </c>
      <c r="D122" s="67">
        <v>3399</v>
      </c>
    </row>
    <row r="123" spans="1:4" s="6" customFormat="1" ht="12.75" customHeight="1">
      <c r="A123" s="238" t="s">
        <v>0</v>
      </c>
      <c r="B123" s="239"/>
      <c r="C123" s="240"/>
      <c r="D123" s="66">
        <f>SUM(D119:D122)</f>
        <v>7295</v>
      </c>
    </row>
    <row r="124" spans="1:4" s="6" customFormat="1" ht="12.75" customHeight="1">
      <c r="A124" s="235" t="s">
        <v>471</v>
      </c>
      <c r="B124" s="235"/>
      <c r="C124" s="235"/>
      <c r="D124" s="235"/>
    </row>
    <row r="125" spans="1:4" s="5" customFormat="1" ht="18.75" customHeight="1">
      <c r="A125" s="1"/>
      <c r="B125" s="160" t="s">
        <v>67</v>
      </c>
      <c r="C125" s="161"/>
      <c r="D125" s="162"/>
    </row>
    <row r="126" spans="1:4" s="6" customFormat="1" ht="12.75">
      <c r="A126" s="57"/>
      <c r="B126" s="57"/>
      <c r="C126" s="60"/>
      <c r="D126" s="59"/>
    </row>
    <row r="127" spans="1:4" s="6" customFormat="1" ht="12.75">
      <c r="A127" s="57"/>
      <c r="B127" s="57"/>
      <c r="C127" s="60"/>
      <c r="D127" s="59"/>
    </row>
    <row r="128" spans="1:4" s="6" customFormat="1" ht="12.75">
      <c r="A128" s="231" t="s">
        <v>494</v>
      </c>
      <c r="B128" s="231"/>
      <c r="C128" s="231"/>
      <c r="D128" s="231"/>
    </row>
    <row r="129" spans="1:4" s="6" customFormat="1" ht="25.5">
      <c r="A129" s="2" t="s">
        <v>10</v>
      </c>
      <c r="B129" s="2" t="s">
        <v>493</v>
      </c>
      <c r="C129" s="2" t="s">
        <v>492</v>
      </c>
      <c r="D129" s="85" t="s">
        <v>491</v>
      </c>
    </row>
    <row r="130" spans="1:4" ht="12.75" customHeight="1">
      <c r="A130" s="232" t="s">
        <v>569</v>
      </c>
      <c r="B130" s="233"/>
      <c r="C130" s="233"/>
      <c r="D130" s="234"/>
    </row>
    <row r="131" spans="1:4" s="61" customFormat="1" ht="12.75">
      <c r="A131" s="1">
        <v>1</v>
      </c>
      <c r="B131" s="83" t="s">
        <v>564</v>
      </c>
      <c r="C131" s="82">
        <v>2015</v>
      </c>
      <c r="D131" s="81">
        <v>2308.71</v>
      </c>
    </row>
    <row r="132" spans="1:4" s="61" customFormat="1" ht="12.75">
      <c r="A132" s="1">
        <v>2</v>
      </c>
      <c r="B132" s="83" t="s">
        <v>565</v>
      </c>
      <c r="C132" s="82">
        <v>2015</v>
      </c>
      <c r="D132" s="81">
        <v>1038.12</v>
      </c>
    </row>
    <row r="133" spans="1:4" s="61" customFormat="1" ht="12.75">
      <c r="A133" s="1">
        <v>3</v>
      </c>
      <c r="B133" s="83" t="s">
        <v>566</v>
      </c>
      <c r="C133" s="82">
        <v>2015</v>
      </c>
      <c r="D133" s="81">
        <v>6070.05</v>
      </c>
    </row>
    <row r="134" spans="1:4" s="61" customFormat="1" ht="12.75">
      <c r="A134" s="1">
        <v>4</v>
      </c>
      <c r="B134" s="83" t="s">
        <v>567</v>
      </c>
      <c r="C134" s="82">
        <v>2015</v>
      </c>
      <c r="D134" s="81">
        <v>539.97</v>
      </c>
    </row>
    <row r="135" spans="1:4" s="61" customFormat="1" ht="12.75">
      <c r="A135" s="1">
        <v>5</v>
      </c>
      <c r="B135" s="83" t="s">
        <v>568</v>
      </c>
      <c r="C135" s="82">
        <v>2015</v>
      </c>
      <c r="D135" s="81">
        <v>758.91</v>
      </c>
    </row>
    <row r="136" spans="1:4" s="6" customFormat="1" ht="12.75">
      <c r="A136" s="238" t="s">
        <v>0</v>
      </c>
      <c r="B136" s="239"/>
      <c r="C136" s="240"/>
      <c r="D136" s="76">
        <f>SUM(D131:D135)</f>
        <v>10715.76</v>
      </c>
    </row>
    <row r="137" spans="1:4" ht="13.5" customHeight="1">
      <c r="A137" s="232" t="s">
        <v>580</v>
      </c>
      <c r="B137" s="233"/>
      <c r="C137" s="233"/>
      <c r="D137" s="234"/>
    </row>
    <row r="138" spans="1:4" s="61" customFormat="1" ht="12.75">
      <c r="A138" s="1">
        <v>1</v>
      </c>
      <c r="B138" s="83" t="s">
        <v>579</v>
      </c>
      <c r="C138" s="82">
        <v>2018</v>
      </c>
      <c r="D138" s="84">
        <v>9086.99</v>
      </c>
    </row>
    <row r="139" spans="1:4" s="61" customFormat="1" ht="13.5" customHeight="1">
      <c r="A139" s="238" t="s">
        <v>0</v>
      </c>
      <c r="B139" s="239"/>
      <c r="C139" s="240"/>
      <c r="D139" s="66">
        <f>SUM(D138:D138)</f>
        <v>9086.99</v>
      </c>
    </row>
    <row r="140" spans="1:4" s="61" customFormat="1" ht="13.5" customHeight="1">
      <c r="A140" s="232" t="s">
        <v>592</v>
      </c>
      <c r="B140" s="233"/>
      <c r="C140" s="233"/>
      <c r="D140" s="234"/>
    </row>
    <row r="141" spans="1:4" s="61" customFormat="1" ht="13.5" customHeight="1">
      <c r="A141" s="78">
        <v>1</v>
      </c>
      <c r="B141" s="80" t="s">
        <v>593</v>
      </c>
      <c r="C141" s="78">
        <v>2016</v>
      </c>
      <c r="D141" s="79">
        <v>599</v>
      </c>
    </row>
    <row r="142" spans="1:4" s="61" customFormat="1" ht="13.5" customHeight="1">
      <c r="A142" s="238" t="s">
        <v>0</v>
      </c>
      <c r="B142" s="239"/>
      <c r="C142" s="240"/>
      <c r="D142" s="66">
        <f>SUM(D141:D141)</f>
        <v>599</v>
      </c>
    </row>
    <row r="143" spans="1:4" s="6" customFormat="1" ht="12.75">
      <c r="A143" s="57"/>
      <c r="B143" s="57"/>
      <c r="C143" s="60"/>
      <c r="D143" s="59"/>
    </row>
    <row r="144" spans="1:4" s="6" customFormat="1" ht="12.75">
      <c r="A144" s="57"/>
      <c r="B144" s="57"/>
      <c r="C144" s="60"/>
      <c r="D144" s="59"/>
    </row>
    <row r="145" spans="1:4" s="6" customFormat="1" ht="12.75">
      <c r="A145" s="57"/>
      <c r="B145" s="236" t="s">
        <v>490</v>
      </c>
      <c r="C145" s="237"/>
      <c r="D145" s="62">
        <f>SUM(D74,D64,D53,D40,D35,D20,D14)</f>
        <v>165671.4</v>
      </c>
    </row>
    <row r="146" spans="1:4" s="6" customFormat="1" ht="12.75">
      <c r="A146" s="57"/>
      <c r="B146" s="236" t="s">
        <v>489</v>
      </c>
      <c r="C146" s="237"/>
      <c r="D146" s="62">
        <f>SUM(D123,D115,D109,D102,D96,D86)</f>
        <v>40846.24</v>
      </c>
    </row>
    <row r="147" spans="1:4" s="6" customFormat="1" ht="12.75">
      <c r="A147" s="57"/>
      <c r="B147" s="236" t="s">
        <v>488</v>
      </c>
      <c r="C147" s="237"/>
      <c r="D147" s="62">
        <f>SUM(D142,D139,D136)</f>
        <v>20401.75</v>
      </c>
    </row>
    <row r="148" spans="1:4" s="6" customFormat="1" ht="12.75">
      <c r="A148" s="57"/>
      <c r="B148" s="57"/>
      <c r="C148" s="60"/>
      <c r="D148" s="59"/>
    </row>
    <row r="149" spans="1:4" s="6" customFormat="1" ht="12.75">
      <c r="A149" s="57"/>
      <c r="B149" s="57"/>
      <c r="C149" s="60"/>
      <c r="D149" s="59"/>
    </row>
    <row r="150" spans="1:4" s="6" customFormat="1" ht="12.75">
      <c r="A150" s="57"/>
      <c r="B150" s="57"/>
      <c r="C150" s="60"/>
      <c r="D150" s="59"/>
    </row>
    <row r="151" spans="1:4" s="6" customFormat="1" ht="12.75">
      <c r="A151" s="57"/>
      <c r="B151" s="57"/>
      <c r="C151" s="60"/>
      <c r="D151" s="59"/>
    </row>
    <row r="152" spans="1:4" s="6" customFormat="1" ht="12.75">
      <c r="A152" s="57"/>
      <c r="B152" s="57"/>
      <c r="C152" s="60"/>
      <c r="D152" s="59"/>
    </row>
    <row r="153" spans="1:4" s="6" customFormat="1" ht="12.75" customHeight="1">
      <c r="A153" s="57"/>
      <c r="B153" s="57"/>
      <c r="C153" s="60"/>
      <c r="D153" s="59"/>
    </row>
    <row r="154" spans="1:4" s="6" customFormat="1" ht="12.75" customHeight="1">
      <c r="A154" s="57"/>
      <c r="B154" s="57"/>
      <c r="C154" s="60"/>
      <c r="D154" s="59"/>
    </row>
    <row r="155" spans="1:4" s="6" customFormat="1" ht="12.75">
      <c r="A155" s="57"/>
      <c r="B155" s="57"/>
      <c r="C155" s="60"/>
      <c r="D155" s="59"/>
    </row>
    <row r="156" spans="1:4" s="6" customFormat="1" ht="12.75">
      <c r="A156" s="57"/>
      <c r="B156" s="57"/>
      <c r="C156" s="60"/>
      <c r="D156" s="59"/>
    </row>
    <row r="157" spans="1:4" s="6" customFormat="1" ht="12.75">
      <c r="A157" s="57"/>
      <c r="B157" s="57"/>
      <c r="C157" s="60"/>
      <c r="D157" s="59"/>
    </row>
    <row r="158" spans="1:4" s="6" customFormat="1" ht="12.75">
      <c r="A158" s="57"/>
      <c r="B158" s="57"/>
      <c r="C158" s="60"/>
      <c r="D158" s="59"/>
    </row>
    <row r="159" spans="1:4" s="6" customFormat="1" ht="12.75">
      <c r="A159" s="57"/>
      <c r="B159" s="57"/>
      <c r="C159" s="60"/>
      <c r="D159" s="59"/>
    </row>
    <row r="160" spans="1:4" s="6" customFormat="1" ht="12.75">
      <c r="A160" s="57"/>
      <c r="B160" s="57"/>
      <c r="C160" s="60"/>
      <c r="D160" s="59"/>
    </row>
    <row r="161" spans="1:4" s="6" customFormat="1" ht="14.25" customHeight="1">
      <c r="A161" s="57"/>
      <c r="B161" s="57"/>
      <c r="C161" s="60"/>
      <c r="D161" s="59"/>
    </row>
    <row r="162" spans="1:4" ht="12.75">
      <c r="A162" s="57"/>
      <c r="C162" s="60"/>
      <c r="D162" s="59"/>
    </row>
    <row r="163" spans="1:4" s="61" customFormat="1" ht="12.75">
      <c r="A163" s="57"/>
      <c r="B163" s="57"/>
      <c r="C163" s="60"/>
      <c r="D163" s="59"/>
    </row>
    <row r="164" spans="1:4" s="61" customFormat="1" ht="12.75" customHeight="1">
      <c r="A164" s="57"/>
      <c r="B164" s="57"/>
      <c r="C164" s="60"/>
      <c r="D164" s="59"/>
    </row>
    <row r="165" spans="1:4" s="61" customFormat="1" ht="18" customHeight="1">
      <c r="A165" s="57"/>
      <c r="B165" s="57"/>
      <c r="C165" s="60"/>
      <c r="D165" s="59"/>
    </row>
    <row r="166" spans="1:4" ht="12.75">
      <c r="A166" s="57"/>
      <c r="C166" s="60"/>
      <c r="D166" s="59"/>
    </row>
    <row r="167" spans="1:4" s="3" customFormat="1" ht="12.75">
      <c r="A167" s="57"/>
      <c r="B167" s="57"/>
      <c r="C167" s="60"/>
      <c r="D167" s="59"/>
    </row>
    <row r="168" spans="1:4" s="3" customFormat="1" ht="12.75">
      <c r="A168" s="57"/>
      <c r="B168" s="57"/>
      <c r="C168" s="60"/>
      <c r="D168" s="59"/>
    </row>
    <row r="169" spans="1:4" ht="12.75">
      <c r="A169" s="57"/>
      <c r="C169" s="60"/>
      <c r="D169" s="59"/>
    </row>
    <row r="170" spans="1:4" s="6" customFormat="1" ht="12.75">
      <c r="A170" s="57"/>
      <c r="B170" s="57"/>
      <c r="C170" s="60"/>
      <c r="D170" s="59"/>
    </row>
    <row r="171" spans="1:4" s="6" customFormat="1" ht="12.75">
      <c r="A171" s="57"/>
      <c r="B171" s="57"/>
      <c r="C171" s="60"/>
      <c r="D171" s="59"/>
    </row>
    <row r="172" spans="1:4" s="6" customFormat="1" ht="12.75">
      <c r="A172" s="57"/>
      <c r="B172" s="57"/>
      <c r="C172" s="60"/>
      <c r="D172" s="59"/>
    </row>
    <row r="173" spans="1:4" s="6" customFormat="1" ht="12.75">
      <c r="A173" s="57"/>
      <c r="B173" s="57"/>
      <c r="C173" s="60"/>
      <c r="D173" s="59"/>
    </row>
    <row r="174" spans="1:4" s="6" customFormat="1" ht="12.75">
      <c r="A174" s="57"/>
      <c r="B174" s="57"/>
      <c r="C174" s="60"/>
      <c r="D174" s="59"/>
    </row>
    <row r="175" spans="1:4" s="6" customFormat="1" ht="12.75">
      <c r="A175" s="57"/>
      <c r="B175" s="57"/>
      <c r="C175" s="60"/>
      <c r="D175" s="59"/>
    </row>
    <row r="176" spans="1:4" s="6" customFormat="1" ht="12.75" customHeight="1">
      <c r="A176" s="57"/>
      <c r="B176" s="57"/>
      <c r="C176" s="60"/>
      <c r="D176" s="59"/>
    </row>
    <row r="177" spans="1:4" s="6" customFormat="1" ht="12.75" customHeight="1">
      <c r="A177" s="57"/>
      <c r="B177" s="57"/>
      <c r="C177" s="60"/>
      <c r="D177" s="59"/>
    </row>
    <row r="178" spans="1:4" s="6" customFormat="1" ht="12.75">
      <c r="A178" s="57"/>
      <c r="B178" s="57"/>
      <c r="C178" s="60"/>
      <c r="D178" s="59"/>
    </row>
    <row r="179" spans="1:4" s="6" customFormat="1" ht="12.75">
      <c r="A179" s="57"/>
      <c r="B179" s="57"/>
      <c r="C179" s="60"/>
      <c r="D179" s="59"/>
    </row>
    <row r="180" spans="1:4" s="3" customFormat="1" ht="12.75">
      <c r="A180" s="57"/>
      <c r="B180" s="57"/>
      <c r="C180" s="60"/>
      <c r="D180" s="59"/>
    </row>
    <row r="181" spans="1:4" ht="12.75">
      <c r="A181" s="57"/>
      <c r="C181" s="60"/>
      <c r="D181" s="59"/>
    </row>
    <row r="182" spans="1:4" ht="12.75">
      <c r="A182" s="57"/>
      <c r="C182" s="60"/>
      <c r="D182" s="59"/>
    </row>
    <row r="183" spans="1:4" ht="12.75">
      <c r="A183" s="57"/>
      <c r="C183" s="60"/>
      <c r="D183" s="59"/>
    </row>
    <row r="184" spans="1:4" ht="12.75">
      <c r="A184" s="57"/>
      <c r="C184" s="60"/>
      <c r="D184" s="59"/>
    </row>
    <row r="185" spans="1:4" ht="12.75">
      <c r="A185" s="57"/>
      <c r="C185" s="60"/>
      <c r="D185" s="59"/>
    </row>
    <row r="186" spans="1:4" ht="12.75">
      <c r="A186" s="57"/>
      <c r="C186" s="60"/>
      <c r="D186" s="59"/>
    </row>
    <row r="187" spans="1:4" ht="12.75">
      <c r="A187" s="57"/>
      <c r="C187" s="60"/>
      <c r="D187" s="59"/>
    </row>
    <row r="188" spans="1:4" ht="12.75" customHeight="1">
      <c r="A188" s="57"/>
      <c r="C188" s="60"/>
      <c r="D188" s="59"/>
    </row>
    <row r="189" spans="1:4" ht="12.75" customHeight="1">
      <c r="A189" s="57"/>
      <c r="C189" s="60"/>
      <c r="D189" s="59"/>
    </row>
    <row r="190" spans="1:4" ht="12.75">
      <c r="A190" s="57"/>
      <c r="C190" s="60"/>
      <c r="D190" s="59"/>
    </row>
    <row r="191" spans="1:4" ht="12.75">
      <c r="A191" s="57"/>
      <c r="C191" s="60"/>
      <c r="D191" s="59"/>
    </row>
    <row r="192" spans="1:4" ht="12.75">
      <c r="A192" s="57"/>
      <c r="C192" s="60"/>
      <c r="D192" s="59"/>
    </row>
    <row r="193" spans="1:4" ht="14.25" customHeight="1">
      <c r="A193" s="57"/>
      <c r="C193" s="60"/>
      <c r="D193" s="59"/>
    </row>
    <row r="194" spans="1:4" ht="12.75">
      <c r="A194" s="57"/>
      <c r="C194" s="60"/>
      <c r="D194" s="59"/>
    </row>
    <row r="195" spans="1:4" ht="12.75">
      <c r="A195" s="57"/>
      <c r="C195" s="60"/>
      <c r="D195" s="59"/>
    </row>
    <row r="196" spans="1:4" ht="14.25" customHeight="1">
      <c r="A196" s="57"/>
      <c r="C196" s="60"/>
      <c r="D196" s="59"/>
    </row>
    <row r="197" spans="1:4" ht="12.75">
      <c r="A197" s="57"/>
      <c r="C197" s="60"/>
      <c r="D197" s="59"/>
    </row>
    <row r="198" spans="1:4" s="3" customFormat="1" ht="12.75">
      <c r="A198" s="57"/>
      <c r="B198" s="57"/>
      <c r="C198" s="60"/>
      <c r="D198" s="59"/>
    </row>
    <row r="199" spans="1:4" s="3" customFormat="1" ht="12.75">
      <c r="A199" s="57"/>
      <c r="B199" s="57"/>
      <c r="C199" s="60"/>
      <c r="D199" s="59"/>
    </row>
    <row r="200" spans="1:4" s="3" customFormat="1" ht="12.75" customHeight="1">
      <c r="A200" s="57"/>
      <c r="B200" s="57"/>
      <c r="C200" s="60"/>
      <c r="D200" s="59"/>
    </row>
    <row r="201" spans="1:4" s="3" customFormat="1" ht="12.75" customHeight="1">
      <c r="A201" s="57"/>
      <c r="B201" s="57"/>
      <c r="C201" s="60"/>
      <c r="D201" s="59"/>
    </row>
    <row r="202" spans="1:4" s="3" customFormat="1" ht="12.75">
      <c r="A202" s="57"/>
      <c r="B202" s="57"/>
      <c r="C202" s="60"/>
      <c r="D202" s="59"/>
    </row>
    <row r="203" spans="1:4" s="3" customFormat="1" ht="12.75">
      <c r="A203" s="57"/>
      <c r="B203" s="57"/>
      <c r="C203" s="60"/>
      <c r="D203" s="59"/>
    </row>
    <row r="204" spans="1:4" s="3" customFormat="1" ht="12.75">
      <c r="A204" s="57"/>
      <c r="B204" s="57"/>
      <c r="C204" s="60"/>
      <c r="D204" s="59"/>
    </row>
    <row r="205" spans="1:4" ht="12.75" customHeight="1">
      <c r="A205" s="57"/>
      <c r="C205" s="60"/>
      <c r="D205" s="59"/>
    </row>
    <row r="206" spans="1:4" s="6" customFormat="1" ht="12.75">
      <c r="A206" s="57"/>
      <c r="B206" s="57"/>
      <c r="C206" s="60"/>
      <c r="D206" s="59"/>
    </row>
    <row r="207" spans="1:4" s="6" customFormat="1" ht="12.75">
      <c r="A207" s="57"/>
      <c r="B207" s="57"/>
      <c r="C207" s="60"/>
      <c r="D207" s="59"/>
    </row>
    <row r="208" spans="1:4" s="6" customFormat="1" ht="12.75">
      <c r="A208" s="57"/>
      <c r="B208" s="57"/>
      <c r="C208" s="60"/>
      <c r="D208" s="59"/>
    </row>
    <row r="209" spans="1:4" s="6" customFormat="1" ht="12.75">
      <c r="A209" s="57"/>
      <c r="B209" s="57"/>
      <c r="C209" s="60"/>
      <c r="D209" s="59"/>
    </row>
    <row r="210" spans="1:4" s="6" customFormat="1" ht="12.75">
      <c r="A210" s="57"/>
      <c r="B210" s="57"/>
      <c r="C210" s="60"/>
      <c r="D210" s="59"/>
    </row>
    <row r="211" spans="1:4" s="6" customFormat="1" ht="12.75">
      <c r="A211" s="57"/>
      <c r="B211" s="57"/>
      <c r="C211" s="60"/>
      <c r="D211" s="59"/>
    </row>
    <row r="212" spans="1:4" s="6" customFormat="1" ht="12.75" customHeight="1">
      <c r="A212" s="57"/>
      <c r="B212" s="57"/>
      <c r="C212" s="60"/>
      <c r="D212" s="59"/>
    </row>
    <row r="213" spans="1:4" s="6" customFormat="1" ht="18" customHeight="1">
      <c r="A213" s="57"/>
      <c r="B213" s="57"/>
      <c r="C213" s="60"/>
      <c r="D213" s="59"/>
    </row>
    <row r="214" spans="1:4" ht="12.75">
      <c r="A214" s="57"/>
      <c r="C214" s="60"/>
      <c r="D214" s="59"/>
    </row>
    <row r="215" spans="1:4" s="3" customFormat="1" ht="12.75">
      <c r="A215" s="57"/>
      <c r="B215" s="57"/>
      <c r="C215" s="60"/>
      <c r="D215" s="59"/>
    </row>
    <row r="216" spans="1:4" s="3" customFormat="1" ht="12.75">
      <c r="A216" s="57"/>
      <c r="B216" s="57"/>
      <c r="C216" s="60"/>
      <c r="D216" s="59"/>
    </row>
    <row r="217" spans="1:4" s="3" customFormat="1" ht="12.75">
      <c r="A217" s="57"/>
      <c r="B217" s="57"/>
      <c r="C217" s="60"/>
      <c r="D217" s="59"/>
    </row>
    <row r="218" spans="1:4" ht="12.75" customHeight="1">
      <c r="A218" s="57"/>
      <c r="C218" s="60"/>
      <c r="D218" s="59"/>
    </row>
    <row r="219" spans="1:4" s="3" customFormat="1" ht="12.75">
      <c r="A219" s="57"/>
      <c r="B219" s="57"/>
      <c r="C219" s="60"/>
      <c r="D219" s="59"/>
    </row>
    <row r="220" spans="1:4" s="3" customFormat="1" ht="12.75">
      <c r="A220" s="57"/>
      <c r="B220" s="57"/>
      <c r="C220" s="60"/>
      <c r="D220" s="59"/>
    </row>
    <row r="221" spans="1:4" s="3" customFormat="1" ht="12.75">
      <c r="A221" s="57"/>
      <c r="B221" s="57"/>
      <c r="C221" s="60"/>
      <c r="D221" s="59"/>
    </row>
    <row r="222" spans="1:4" s="3" customFormat="1" ht="12.75">
      <c r="A222" s="57"/>
      <c r="B222" s="57"/>
      <c r="C222" s="60"/>
      <c r="D222" s="59"/>
    </row>
    <row r="223" spans="1:4" s="3" customFormat="1" ht="12.75">
      <c r="A223" s="57"/>
      <c r="B223" s="57"/>
      <c r="C223" s="60"/>
      <c r="D223" s="59"/>
    </row>
    <row r="224" spans="1:4" s="3" customFormat="1" ht="12.75">
      <c r="A224" s="57"/>
      <c r="B224" s="57"/>
      <c r="C224" s="60"/>
      <c r="D224" s="59"/>
    </row>
    <row r="225" spans="1:4" ht="12.75">
      <c r="A225" s="57"/>
      <c r="C225" s="60"/>
      <c r="D225" s="59"/>
    </row>
    <row r="226" spans="1:4" ht="12.75">
      <c r="A226" s="57"/>
      <c r="C226" s="60"/>
      <c r="D226" s="59"/>
    </row>
    <row r="227" spans="1:4" ht="12.75">
      <c r="A227" s="57"/>
      <c r="C227" s="60"/>
      <c r="D227" s="59"/>
    </row>
    <row r="228" spans="1:4" ht="14.25" customHeight="1">
      <c r="A228" s="57"/>
      <c r="C228" s="60"/>
      <c r="D228" s="59"/>
    </row>
    <row r="229" spans="1:4" ht="12.75">
      <c r="A229" s="57"/>
      <c r="C229" s="60"/>
      <c r="D229" s="59"/>
    </row>
    <row r="230" spans="1:4" ht="12.75">
      <c r="A230" s="57"/>
      <c r="C230" s="60"/>
      <c r="D230" s="59"/>
    </row>
    <row r="231" spans="1:4" ht="12.75">
      <c r="A231" s="57"/>
      <c r="C231" s="60"/>
      <c r="D231" s="59"/>
    </row>
    <row r="232" spans="1:4" ht="12.75">
      <c r="A232" s="57"/>
      <c r="C232" s="60"/>
      <c r="D232" s="59"/>
    </row>
    <row r="233" spans="1:4" ht="12.75">
      <c r="A233" s="57"/>
      <c r="C233" s="60"/>
      <c r="D233" s="59"/>
    </row>
    <row r="234" spans="1:4" ht="12.75">
      <c r="A234" s="57"/>
      <c r="C234" s="60"/>
      <c r="D234" s="59"/>
    </row>
    <row r="235" spans="1:4" ht="12.75">
      <c r="A235" s="57"/>
      <c r="C235" s="60"/>
      <c r="D235" s="59"/>
    </row>
    <row r="236" spans="1:4" ht="12.75">
      <c r="A236" s="57"/>
      <c r="C236" s="60"/>
      <c r="D236" s="59"/>
    </row>
    <row r="237" spans="1:4" ht="12.75">
      <c r="A237" s="57"/>
      <c r="C237" s="60"/>
      <c r="D237" s="59"/>
    </row>
    <row r="238" spans="1:4" ht="12.75">
      <c r="A238" s="57"/>
      <c r="C238" s="60"/>
      <c r="D238" s="59"/>
    </row>
    <row r="239" spans="1:4" ht="12.75">
      <c r="A239" s="57"/>
      <c r="C239" s="60"/>
      <c r="D239" s="59"/>
    </row>
    <row r="240" spans="1:4" ht="12.75">
      <c r="A240" s="57"/>
      <c r="C240" s="60"/>
      <c r="D240" s="59"/>
    </row>
    <row r="241" spans="1:4" ht="12.75">
      <c r="A241" s="57"/>
      <c r="C241" s="60"/>
      <c r="D241" s="59"/>
    </row>
    <row r="242" spans="1:4" ht="12.75">
      <c r="A242" s="57"/>
      <c r="C242" s="60"/>
      <c r="D242" s="59"/>
    </row>
    <row r="243" spans="1:4" ht="12.75">
      <c r="A243" s="57"/>
      <c r="C243" s="60"/>
      <c r="D243" s="59"/>
    </row>
    <row r="244" spans="1:4" ht="12.75">
      <c r="A244" s="57"/>
      <c r="C244" s="60"/>
      <c r="D244" s="59"/>
    </row>
    <row r="245" spans="1:4" ht="12.75">
      <c r="A245" s="57"/>
      <c r="C245" s="60"/>
      <c r="D245" s="59"/>
    </row>
    <row r="246" spans="1:4" ht="12.75">
      <c r="A246" s="57"/>
      <c r="C246" s="60"/>
      <c r="D246" s="59"/>
    </row>
    <row r="247" spans="1:4" ht="12.75">
      <c r="A247" s="57"/>
      <c r="C247" s="60"/>
      <c r="D247" s="59"/>
    </row>
    <row r="248" spans="1:4" ht="12.75">
      <c r="A248" s="57"/>
      <c r="C248" s="60"/>
      <c r="D248" s="59"/>
    </row>
    <row r="249" spans="1:4" ht="12.75">
      <c r="A249" s="57"/>
      <c r="C249" s="60"/>
      <c r="D249" s="59"/>
    </row>
    <row r="250" spans="1:4" ht="12.75">
      <c r="A250" s="57"/>
      <c r="C250" s="60"/>
      <c r="D250" s="59"/>
    </row>
    <row r="251" spans="1:4" ht="12.75">
      <c r="A251" s="57"/>
      <c r="C251" s="60"/>
      <c r="D251" s="59"/>
    </row>
    <row r="252" spans="1:4" ht="12.75">
      <c r="A252" s="57"/>
      <c r="C252" s="60"/>
      <c r="D252" s="59"/>
    </row>
    <row r="253" spans="1:4" ht="12.75">
      <c r="A253" s="57"/>
      <c r="C253" s="60"/>
      <c r="D253" s="59"/>
    </row>
    <row r="254" spans="1:4" ht="12.75">
      <c r="A254" s="57"/>
      <c r="C254" s="60"/>
      <c r="D254" s="59"/>
    </row>
    <row r="255" spans="1:4" ht="12.75">
      <c r="A255" s="57"/>
      <c r="C255" s="60"/>
      <c r="D255" s="59"/>
    </row>
    <row r="256" spans="1:4" ht="12.75">
      <c r="A256" s="57"/>
      <c r="C256" s="60"/>
      <c r="D256" s="59"/>
    </row>
    <row r="257" spans="1:4" ht="12.75">
      <c r="A257" s="57"/>
      <c r="C257" s="60"/>
      <c r="D257" s="59"/>
    </row>
    <row r="258" spans="1:4" ht="12.75">
      <c r="A258" s="57"/>
      <c r="C258" s="60"/>
      <c r="D258" s="59"/>
    </row>
    <row r="259" spans="1:4" ht="12.75">
      <c r="A259" s="57"/>
      <c r="C259" s="60"/>
      <c r="D259" s="59"/>
    </row>
    <row r="260" spans="1:4" ht="12.75">
      <c r="A260" s="57"/>
      <c r="C260" s="60"/>
      <c r="D260" s="59"/>
    </row>
    <row r="261" spans="1:4" s="6" customFormat="1" ht="12.75">
      <c r="A261" s="57"/>
      <c r="B261" s="57"/>
      <c r="C261" s="60"/>
      <c r="D261" s="59"/>
    </row>
    <row r="262" spans="1:4" s="6" customFormat="1" ht="12.75">
      <c r="A262" s="57"/>
      <c r="B262" s="57"/>
      <c r="C262" s="60"/>
      <c r="D262" s="59"/>
    </row>
    <row r="263" spans="1:4" s="6" customFormat="1" ht="12.75">
      <c r="A263" s="57"/>
      <c r="B263" s="57"/>
      <c r="C263" s="60"/>
      <c r="D263" s="59"/>
    </row>
    <row r="264" spans="1:4" s="6" customFormat="1" ht="12.75">
      <c r="A264" s="57"/>
      <c r="B264" s="57"/>
      <c r="C264" s="60"/>
      <c r="D264" s="59"/>
    </row>
    <row r="265" spans="1:4" s="6" customFormat="1" ht="12.75">
      <c r="A265" s="57"/>
      <c r="B265" s="57"/>
      <c r="C265" s="60"/>
      <c r="D265" s="59"/>
    </row>
    <row r="266" spans="1:4" s="6" customFormat="1" ht="12.75">
      <c r="A266" s="57"/>
      <c r="B266" s="57"/>
      <c r="C266" s="60"/>
      <c r="D266" s="59"/>
    </row>
    <row r="267" spans="1:4" s="6" customFormat="1" ht="12.75">
      <c r="A267" s="57"/>
      <c r="B267" s="57"/>
      <c r="C267" s="60"/>
      <c r="D267" s="59"/>
    </row>
    <row r="268" spans="1:4" s="6" customFormat="1" ht="12.75">
      <c r="A268" s="57"/>
      <c r="B268" s="57"/>
      <c r="C268" s="60"/>
      <c r="D268" s="59"/>
    </row>
    <row r="269" spans="1:4" s="6" customFormat="1" ht="12.75">
      <c r="A269" s="57"/>
      <c r="B269" s="57"/>
      <c r="C269" s="60"/>
      <c r="D269" s="59"/>
    </row>
    <row r="270" spans="1:4" s="6" customFormat="1" ht="12.75">
      <c r="A270" s="57"/>
      <c r="B270" s="57"/>
      <c r="C270" s="60"/>
      <c r="D270" s="59"/>
    </row>
    <row r="271" spans="1:4" s="6" customFormat="1" ht="12.75">
      <c r="A271" s="57"/>
      <c r="B271" s="57"/>
      <c r="C271" s="60"/>
      <c r="D271" s="59"/>
    </row>
    <row r="272" spans="1:4" s="6" customFormat="1" ht="12.75">
      <c r="A272" s="57"/>
      <c r="B272" s="57"/>
      <c r="C272" s="60"/>
      <c r="D272" s="59"/>
    </row>
    <row r="273" spans="1:4" s="6" customFormat="1" ht="12.75">
      <c r="A273" s="57"/>
      <c r="B273" s="57"/>
      <c r="C273" s="60"/>
      <c r="D273" s="59"/>
    </row>
    <row r="274" spans="1:4" s="6" customFormat="1" ht="12.75">
      <c r="A274" s="57"/>
      <c r="B274" s="57"/>
      <c r="C274" s="60"/>
      <c r="D274" s="59"/>
    </row>
    <row r="275" spans="1:4" s="6" customFormat="1" ht="12.75">
      <c r="A275" s="57"/>
      <c r="B275" s="57"/>
      <c r="C275" s="60"/>
      <c r="D275" s="59"/>
    </row>
    <row r="276" spans="1:4" s="6" customFormat="1" ht="12.75">
      <c r="A276" s="57"/>
      <c r="B276" s="57"/>
      <c r="C276" s="60"/>
      <c r="D276" s="59"/>
    </row>
    <row r="277" spans="1:4" s="6" customFormat="1" ht="12.75">
      <c r="A277" s="57"/>
      <c r="B277" s="57"/>
      <c r="C277" s="60"/>
      <c r="D277" s="59"/>
    </row>
    <row r="278" spans="1:4" s="6" customFormat="1" ht="12.75">
      <c r="A278" s="57"/>
      <c r="B278" s="57"/>
      <c r="C278" s="60"/>
      <c r="D278" s="59"/>
    </row>
    <row r="279" spans="1:4" s="6" customFormat="1" ht="12.75">
      <c r="A279" s="57"/>
      <c r="B279" s="57"/>
      <c r="C279" s="60"/>
      <c r="D279" s="59"/>
    </row>
    <row r="280" spans="1:4" s="6" customFormat="1" ht="12.75">
      <c r="A280" s="57"/>
      <c r="B280" s="57"/>
      <c r="C280" s="60"/>
      <c r="D280" s="59"/>
    </row>
    <row r="281" spans="1:4" s="6" customFormat="1" ht="12.75">
      <c r="A281" s="57"/>
      <c r="B281" s="57"/>
      <c r="C281" s="60"/>
      <c r="D281" s="59"/>
    </row>
    <row r="282" spans="1:4" s="6" customFormat="1" ht="12.75">
      <c r="A282" s="57"/>
      <c r="B282" s="57"/>
      <c r="C282" s="60"/>
      <c r="D282" s="59"/>
    </row>
    <row r="283" spans="1:4" s="6" customFormat="1" ht="12.75">
      <c r="A283" s="57"/>
      <c r="B283" s="57"/>
      <c r="C283" s="60"/>
      <c r="D283" s="59"/>
    </row>
    <row r="284" spans="1:4" s="6" customFormat="1" ht="12.75">
      <c r="A284" s="57"/>
      <c r="B284" s="57"/>
      <c r="C284" s="60"/>
      <c r="D284" s="59"/>
    </row>
    <row r="285" spans="1:4" s="6" customFormat="1" ht="12.75">
      <c r="A285" s="57"/>
      <c r="B285" s="57"/>
      <c r="C285" s="60"/>
      <c r="D285" s="59"/>
    </row>
    <row r="286" spans="1:4" s="6" customFormat="1" ht="12.75">
      <c r="A286" s="57"/>
      <c r="B286" s="57"/>
      <c r="C286" s="60"/>
      <c r="D286" s="59"/>
    </row>
    <row r="287" spans="1:4" s="6" customFormat="1" ht="12.75">
      <c r="A287" s="57"/>
      <c r="B287" s="57"/>
      <c r="C287" s="60"/>
      <c r="D287" s="59"/>
    </row>
    <row r="288" spans="1:4" s="6" customFormat="1" ht="12.75">
      <c r="A288" s="57"/>
      <c r="B288" s="57"/>
      <c r="C288" s="60"/>
      <c r="D288" s="59"/>
    </row>
    <row r="289" spans="1:4" s="6" customFormat="1" ht="18" customHeight="1">
      <c r="A289" s="57"/>
      <c r="B289" s="57"/>
      <c r="C289" s="60"/>
      <c r="D289" s="59"/>
    </row>
    <row r="290" spans="1:4" ht="12.75">
      <c r="A290" s="57"/>
      <c r="C290" s="60"/>
      <c r="D290" s="59"/>
    </row>
    <row r="291" spans="1:4" s="6" customFormat="1" ht="12.75">
      <c r="A291" s="57"/>
      <c r="B291" s="57"/>
      <c r="C291" s="60"/>
      <c r="D291" s="59"/>
    </row>
    <row r="292" spans="1:4" s="6" customFormat="1" ht="12.75">
      <c r="A292" s="57"/>
      <c r="B292" s="57"/>
      <c r="C292" s="60"/>
      <c r="D292" s="59"/>
    </row>
    <row r="293" spans="1:4" s="6" customFormat="1" ht="12.75">
      <c r="A293" s="57"/>
      <c r="B293" s="57"/>
      <c r="C293" s="60"/>
      <c r="D293" s="59"/>
    </row>
    <row r="294" spans="1:4" s="6" customFormat="1" ht="18" customHeight="1">
      <c r="A294" s="57"/>
      <c r="B294" s="57"/>
      <c r="C294" s="60"/>
      <c r="D294" s="59"/>
    </row>
    <row r="295" spans="1:4" ht="12.75">
      <c r="A295" s="57"/>
      <c r="C295" s="60"/>
      <c r="D295" s="59"/>
    </row>
    <row r="296" spans="1:4" ht="14.25" customHeight="1">
      <c r="A296" s="57"/>
      <c r="C296" s="60"/>
      <c r="D296" s="59"/>
    </row>
    <row r="297" spans="1:4" ht="14.25" customHeight="1">
      <c r="A297" s="57"/>
      <c r="C297" s="60"/>
      <c r="D297" s="59"/>
    </row>
    <row r="298" spans="1:4" ht="14.25" customHeight="1">
      <c r="A298" s="57"/>
      <c r="C298" s="60"/>
      <c r="D298" s="59"/>
    </row>
    <row r="299" spans="1:4" ht="12.75">
      <c r="A299" s="57"/>
      <c r="C299" s="60"/>
      <c r="D299" s="59"/>
    </row>
    <row r="300" spans="1:4" ht="14.25" customHeight="1">
      <c r="A300" s="57"/>
      <c r="C300" s="60"/>
      <c r="D300" s="59"/>
    </row>
    <row r="301" spans="1:4" ht="12.75">
      <c r="A301" s="57"/>
      <c r="C301" s="60"/>
      <c r="D301" s="59"/>
    </row>
    <row r="302" spans="1:4" ht="14.25" customHeight="1">
      <c r="A302" s="57"/>
      <c r="C302" s="60"/>
      <c r="D302" s="59"/>
    </row>
    <row r="303" spans="1:4" ht="12.75">
      <c r="A303" s="57"/>
      <c r="C303" s="60"/>
      <c r="D303" s="59"/>
    </row>
    <row r="304" spans="1:4" s="6" customFormat="1" ht="30" customHeight="1">
      <c r="A304" s="57"/>
      <c r="B304" s="57"/>
      <c r="C304" s="60"/>
      <c r="D304" s="59"/>
    </row>
    <row r="305" spans="1:4" s="6" customFormat="1" ht="12.75">
      <c r="A305" s="57"/>
      <c r="B305" s="57"/>
      <c r="C305" s="60"/>
      <c r="D305" s="59"/>
    </row>
    <row r="306" spans="1:4" s="6" customFormat="1" ht="12.75">
      <c r="A306" s="57"/>
      <c r="B306" s="57"/>
      <c r="C306" s="60"/>
      <c r="D306" s="59"/>
    </row>
    <row r="307" spans="1:4" s="6" customFormat="1" ht="12.75">
      <c r="A307" s="57"/>
      <c r="B307" s="57"/>
      <c r="C307" s="60"/>
      <c r="D307" s="59"/>
    </row>
    <row r="308" spans="1:4" s="6" customFormat="1" ht="12.75">
      <c r="A308" s="57"/>
      <c r="B308" s="57"/>
      <c r="C308" s="60"/>
      <c r="D308" s="59"/>
    </row>
    <row r="309" spans="1:4" s="6" customFormat="1" ht="12.75">
      <c r="A309" s="57"/>
      <c r="B309" s="57"/>
      <c r="C309" s="60"/>
      <c r="D309" s="59"/>
    </row>
    <row r="310" spans="1:4" s="6" customFormat="1" ht="12.75">
      <c r="A310" s="57"/>
      <c r="B310" s="57"/>
      <c r="C310" s="60"/>
      <c r="D310" s="59"/>
    </row>
    <row r="311" spans="1:4" s="6" customFormat="1" ht="12.75">
      <c r="A311" s="57"/>
      <c r="B311" s="57"/>
      <c r="C311" s="60"/>
      <c r="D311" s="59"/>
    </row>
    <row r="312" spans="1:4" s="6" customFormat="1" ht="12.75">
      <c r="A312" s="57"/>
      <c r="B312" s="57"/>
      <c r="C312" s="60"/>
      <c r="D312" s="59"/>
    </row>
    <row r="313" spans="1:4" s="6" customFormat="1" ht="12.75">
      <c r="A313" s="57"/>
      <c r="B313" s="57"/>
      <c r="C313" s="60"/>
      <c r="D313" s="59"/>
    </row>
    <row r="314" spans="1:4" s="6" customFormat="1" ht="12.75">
      <c r="A314" s="57"/>
      <c r="B314" s="57"/>
      <c r="C314" s="60"/>
      <c r="D314" s="59"/>
    </row>
    <row r="315" spans="1:4" s="6" customFormat="1" ht="12.75">
      <c r="A315" s="57"/>
      <c r="B315" s="57"/>
      <c r="C315" s="60"/>
      <c r="D315" s="59"/>
    </row>
    <row r="316" spans="1:4" s="6" customFormat="1" ht="12.75">
      <c r="A316" s="57"/>
      <c r="B316" s="57"/>
      <c r="C316" s="60"/>
      <c r="D316" s="59"/>
    </row>
    <row r="317" spans="1:4" s="6" customFormat="1" ht="12.75">
      <c r="A317" s="57"/>
      <c r="B317" s="57"/>
      <c r="C317" s="60"/>
      <c r="D317" s="59"/>
    </row>
    <row r="318" spans="1:4" s="6" customFormat="1" ht="12.75">
      <c r="A318" s="57"/>
      <c r="B318" s="57"/>
      <c r="C318" s="60"/>
      <c r="D318" s="59"/>
    </row>
    <row r="319" spans="1:4" ht="12.75">
      <c r="A319" s="57"/>
      <c r="C319" s="60"/>
      <c r="D319" s="59"/>
    </row>
    <row r="320" spans="1:4" ht="12.75">
      <c r="A320" s="57"/>
      <c r="C320" s="60"/>
      <c r="D320" s="59"/>
    </row>
    <row r="321" spans="1:4" ht="18" customHeight="1">
      <c r="A321" s="57"/>
      <c r="C321" s="60"/>
      <c r="D321" s="59"/>
    </row>
    <row r="322" spans="1:4" ht="20.25" customHeight="1">
      <c r="A322" s="57"/>
      <c r="C322" s="60"/>
      <c r="D322" s="59"/>
    </row>
    <row r="323" spans="1:4" ht="12.75">
      <c r="A323" s="57"/>
      <c r="C323" s="60"/>
      <c r="D323" s="59"/>
    </row>
    <row r="324" spans="1:4" ht="12.75">
      <c r="A324" s="57"/>
      <c r="C324" s="60"/>
      <c r="D324" s="59"/>
    </row>
    <row r="325" spans="1:4" ht="12.75">
      <c r="A325" s="57"/>
      <c r="C325" s="60"/>
      <c r="D325" s="59"/>
    </row>
    <row r="326" spans="1:4" ht="12.75">
      <c r="A326" s="57"/>
      <c r="C326" s="60"/>
      <c r="D326" s="59"/>
    </row>
    <row r="327" spans="1:4" ht="12.75">
      <c r="A327" s="57"/>
      <c r="C327" s="60"/>
      <c r="D327" s="59"/>
    </row>
    <row r="328" spans="1:4" ht="12.75">
      <c r="A328" s="57"/>
      <c r="C328" s="60"/>
      <c r="D328" s="59"/>
    </row>
    <row r="329" spans="1:4" ht="12.75">
      <c r="A329" s="57"/>
      <c r="C329" s="60"/>
      <c r="D329" s="59"/>
    </row>
    <row r="330" spans="1:4" ht="12.75">
      <c r="A330" s="57"/>
      <c r="C330" s="60"/>
      <c r="D330" s="59"/>
    </row>
    <row r="331" spans="1:4" ht="12.75">
      <c r="A331" s="57"/>
      <c r="C331" s="60"/>
      <c r="D331" s="59"/>
    </row>
    <row r="332" spans="1:4" ht="12.75">
      <c r="A332" s="57"/>
      <c r="C332" s="60"/>
      <c r="D332" s="59"/>
    </row>
    <row r="333" spans="1:4" ht="12.75">
      <c r="A333" s="57"/>
      <c r="C333" s="60"/>
      <c r="D333" s="59"/>
    </row>
    <row r="334" spans="1:4" ht="12.75">
      <c r="A334" s="57"/>
      <c r="C334" s="60"/>
      <c r="D334" s="59"/>
    </row>
    <row r="335" spans="1:4" ht="12.75">
      <c r="A335" s="57"/>
      <c r="C335" s="60"/>
      <c r="D335" s="59"/>
    </row>
    <row r="336" spans="1:4" ht="12.75">
      <c r="A336" s="57"/>
      <c r="C336" s="60"/>
      <c r="D336" s="59"/>
    </row>
    <row r="337" spans="1:4" ht="12.75">
      <c r="A337" s="57"/>
      <c r="C337" s="60"/>
      <c r="D337" s="59"/>
    </row>
    <row r="338" spans="1:4" ht="12.75">
      <c r="A338" s="57"/>
      <c r="C338" s="60"/>
      <c r="D338" s="59"/>
    </row>
    <row r="339" spans="1:4" ht="12.75">
      <c r="A339" s="57"/>
      <c r="C339" s="60"/>
      <c r="D339" s="59"/>
    </row>
    <row r="340" spans="1:4" ht="12.75">
      <c r="A340" s="57"/>
      <c r="C340" s="60"/>
      <c r="D340" s="59"/>
    </row>
    <row r="341" spans="1:4" ht="12.75">
      <c r="A341" s="57"/>
      <c r="C341" s="60"/>
      <c r="D341" s="59"/>
    </row>
    <row r="342" spans="1:4" ht="12.75">
      <c r="A342" s="57"/>
      <c r="C342" s="60"/>
      <c r="D342" s="59"/>
    </row>
    <row r="343" spans="1:4" ht="12.75">
      <c r="A343" s="57"/>
      <c r="C343" s="60"/>
      <c r="D343" s="59"/>
    </row>
    <row r="344" spans="1:4" ht="12.75">
      <c r="A344" s="57"/>
      <c r="C344" s="60"/>
      <c r="D344" s="59"/>
    </row>
    <row r="345" spans="1:4" ht="12.75">
      <c r="A345" s="57"/>
      <c r="C345" s="60"/>
      <c r="D345" s="59"/>
    </row>
    <row r="346" spans="1:4" ht="12.75">
      <c r="A346" s="57"/>
      <c r="C346" s="60"/>
      <c r="D346" s="59"/>
    </row>
    <row r="347" spans="1:4" ht="12.75">
      <c r="A347" s="57"/>
      <c r="C347" s="60"/>
      <c r="D347" s="59"/>
    </row>
    <row r="348" spans="1:4" ht="12.75">
      <c r="A348" s="57"/>
      <c r="C348" s="60"/>
      <c r="D348" s="59"/>
    </row>
    <row r="349" spans="1:4" ht="12.75">
      <c r="A349" s="57"/>
      <c r="C349" s="60"/>
      <c r="D349" s="59"/>
    </row>
    <row r="350" spans="1:4" ht="12.75">
      <c r="A350" s="57"/>
      <c r="C350" s="60"/>
      <c r="D350" s="59"/>
    </row>
    <row r="351" spans="1:4" ht="12.75">
      <c r="A351" s="57"/>
      <c r="C351" s="60"/>
      <c r="D351" s="59"/>
    </row>
    <row r="352" spans="1:4" ht="12.75">
      <c r="A352" s="57"/>
      <c r="C352" s="60"/>
      <c r="D352" s="59"/>
    </row>
    <row r="353" spans="1:4" ht="12.75">
      <c r="A353" s="57"/>
      <c r="C353" s="60"/>
      <c r="D353" s="59"/>
    </row>
    <row r="354" spans="1:4" ht="12.75">
      <c r="A354" s="57"/>
      <c r="C354" s="60"/>
      <c r="D354" s="59"/>
    </row>
    <row r="355" spans="1:4" ht="12.75">
      <c r="A355" s="57"/>
      <c r="C355" s="60"/>
      <c r="D355" s="59"/>
    </row>
    <row r="356" spans="1:4" ht="12.75">
      <c r="A356" s="57"/>
      <c r="C356" s="60"/>
      <c r="D356" s="59"/>
    </row>
    <row r="357" spans="1:4" ht="12.75">
      <c r="A357" s="57"/>
      <c r="C357" s="60"/>
      <c r="D357" s="59"/>
    </row>
    <row r="358" spans="1:4" ht="12.75">
      <c r="A358" s="57"/>
      <c r="C358" s="60"/>
      <c r="D358" s="59"/>
    </row>
    <row r="359" spans="1:4" ht="12.75">
      <c r="A359" s="57"/>
      <c r="C359" s="60"/>
      <c r="D359" s="59"/>
    </row>
    <row r="360" spans="1:4" ht="12.75">
      <c r="A360" s="57"/>
      <c r="C360" s="60"/>
      <c r="D360" s="59"/>
    </row>
    <row r="361" spans="1:4" ht="12.75">
      <c r="A361" s="57"/>
      <c r="C361" s="60"/>
      <c r="D361" s="59"/>
    </row>
    <row r="362" spans="1:4" ht="12.75">
      <c r="A362" s="57"/>
      <c r="C362" s="60"/>
      <c r="D362" s="59"/>
    </row>
    <row r="363" spans="1:4" ht="12.75">
      <c r="A363" s="57"/>
      <c r="C363" s="60"/>
      <c r="D363" s="59"/>
    </row>
    <row r="364" spans="1:4" ht="12.75">
      <c r="A364" s="57"/>
      <c r="C364" s="60"/>
      <c r="D364" s="59"/>
    </row>
    <row r="365" spans="1:4" ht="12.75">
      <c r="A365" s="57"/>
      <c r="C365" s="60"/>
      <c r="D365" s="59"/>
    </row>
    <row r="366" spans="1:4" ht="12.75">
      <c r="A366" s="57"/>
      <c r="C366" s="60"/>
      <c r="D366" s="59"/>
    </row>
    <row r="367" spans="1:4" ht="12.75">
      <c r="A367" s="57"/>
      <c r="C367" s="60"/>
      <c r="D367" s="59"/>
    </row>
    <row r="368" spans="1:4" ht="12.75">
      <c r="A368" s="57"/>
      <c r="C368" s="60"/>
      <c r="D368" s="59"/>
    </row>
    <row r="369" spans="1:4" ht="12.75">
      <c r="A369" s="57"/>
      <c r="C369" s="60"/>
      <c r="D369" s="59"/>
    </row>
    <row r="370" spans="1:4" ht="12.75">
      <c r="A370" s="57"/>
      <c r="C370" s="60"/>
      <c r="D370" s="59"/>
    </row>
    <row r="371" spans="1:4" ht="12.75">
      <c r="A371" s="57"/>
      <c r="C371" s="60"/>
      <c r="D371" s="59"/>
    </row>
    <row r="372" spans="1:4" ht="12.75">
      <c r="A372" s="57"/>
      <c r="C372" s="60"/>
      <c r="D372" s="59"/>
    </row>
    <row r="373" spans="1:4" ht="12.75">
      <c r="A373" s="57"/>
      <c r="C373" s="60"/>
      <c r="D373" s="59"/>
    </row>
    <row r="374" spans="1:4" ht="12.75">
      <c r="A374" s="57"/>
      <c r="C374" s="60"/>
      <c r="D374" s="59"/>
    </row>
    <row r="375" spans="1:4" ht="12.75">
      <c r="A375" s="57"/>
      <c r="C375" s="60"/>
      <c r="D375" s="59"/>
    </row>
    <row r="376" spans="1:4" ht="12.75">
      <c r="A376" s="57"/>
      <c r="C376" s="60"/>
      <c r="D376" s="59"/>
    </row>
    <row r="377" spans="1:4" ht="12.75">
      <c r="A377" s="57"/>
      <c r="C377" s="60"/>
      <c r="D377" s="59"/>
    </row>
    <row r="378" spans="1:4" ht="12.75">
      <c r="A378" s="57"/>
      <c r="C378" s="60"/>
      <c r="D378" s="59"/>
    </row>
    <row r="379" spans="1:4" ht="12.75">
      <c r="A379" s="57"/>
      <c r="C379" s="60"/>
      <c r="D379" s="59"/>
    </row>
    <row r="380" spans="1:4" ht="12.75">
      <c r="A380" s="57"/>
      <c r="C380" s="60"/>
      <c r="D380" s="59"/>
    </row>
    <row r="381" spans="1:4" ht="12.75">
      <c r="A381" s="57"/>
      <c r="C381" s="60"/>
      <c r="D381" s="59"/>
    </row>
    <row r="382" spans="1:4" ht="12.75">
      <c r="A382" s="57"/>
      <c r="C382" s="60"/>
      <c r="D382" s="59"/>
    </row>
    <row r="383" spans="1:4" ht="12.75">
      <c r="A383" s="57"/>
      <c r="C383" s="60"/>
      <c r="D383" s="59"/>
    </row>
    <row r="384" spans="1:4" ht="12.75">
      <c r="A384" s="57"/>
      <c r="C384" s="60"/>
      <c r="D384" s="59"/>
    </row>
    <row r="385" spans="1:4" ht="12.75">
      <c r="A385" s="57"/>
      <c r="C385" s="60"/>
      <c r="D385" s="59"/>
    </row>
    <row r="386" spans="1:4" ht="12.75">
      <c r="A386" s="57"/>
      <c r="C386" s="60"/>
      <c r="D386" s="59"/>
    </row>
    <row r="387" spans="1:4" ht="12.75">
      <c r="A387" s="57"/>
      <c r="C387" s="60"/>
      <c r="D387" s="59"/>
    </row>
    <row r="388" spans="1:4" ht="12.75">
      <c r="A388" s="57"/>
      <c r="C388" s="60"/>
      <c r="D388" s="59"/>
    </row>
    <row r="389" spans="1:4" ht="12.75">
      <c r="A389" s="57"/>
      <c r="C389" s="60"/>
      <c r="D389" s="59"/>
    </row>
    <row r="390" spans="1:4" ht="12.75">
      <c r="A390" s="57"/>
      <c r="C390" s="60"/>
      <c r="D390" s="59"/>
    </row>
    <row r="391" spans="1:4" ht="12.75">
      <c r="A391" s="57"/>
      <c r="C391" s="60"/>
      <c r="D391" s="59"/>
    </row>
    <row r="392" spans="1:4" ht="12.75">
      <c r="A392" s="57"/>
      <c r="C392" s="60"/>
      <c r="D392" s="59"/>
    </row>
    <row r="393" spans="1:4" ht="12.75">
      <c r="A393" s="57"/>
      <c r="C393" s="60"/>
      <c r="D393" s="59"/>
    </row>
    <row r="394" spans="1:4" ht="12.75">
      <c r="A394" s="57"/>
      <c r="C394" s="60"/>
      <c r="D394" s="59"/>
    </row>
    <row r="395" spans="1:4" ht="12.75">
      <c r="A395" s="57"/>
      <c r="C395" s="60"/>
      <c r="D395" s="59"/>
    </row>
    <row r="396" spans="1:4" ht="12.75">
      <c r="A396" s="57"/>
      <c r="C396" s="60"/>
      <c r="D396" s="59"/>
    </row>
    <row r="397" spans="1:4" ht="12.75">
      <c r="A397" s="57"/>
      <c r="C397" s="60"/>
      <c r="D397" s="59"/>
    </row>
    <row r="398" spans="1:4" ht="12.75">
      <c r="A398" s="57"/>
      <c r="C398" s="60"/>
      <c r="D398" s="59"/>
    </row>
    <row r="399" spans="1:4" ht="12.75">
      <c r="A399" s="57"/>
      <c r="C399" s="60"/>
      <c r="D399" s="59"/>
    </row>
    <row r="400" spans="1:4" ht="12.75">
      <c r="A400" s="57"/>
      <c r="C400" s="60"/>
      <c r="D400" s="59"/>
    </row>
    <row r="401" spans="1:4" ht="12.75">
      <c r="A401" s="57"/>
      <c r="C401" s="60"/>
      <c r="D401" s="59"/>
    </row>
    <row r="402" spans="1:4" ht="12.75">
      <c r="A402" s="57"/>
      <c r="C402" s="60"/>
      <c r="D402" s="59"/>
    </row>
    <row r="403" spans="1:4" ht="12.75">
      <c r="A403" s="57"/>
      <c r="C403" s="60"/>
      <c r="D403" s="59"/>
    </row>
    <row r="404" spans="1:4" ht="12.75">
      <c r="A404" s="57"/>
      <c r="C404" s="60"/>
      <c r="D404" s="59"/>
    </row>
    <row r="405" spans="1:4" ht="12.75">
      <c r="A405" s="57"/>
      <c r="C405" s="60"/>
      <c r="D405" s="59"/>
    </row>
    <row r="406" spans="1:4" ht="12.75">
      <c r="A406" s="57"/>
      <c r="C406" s="60"/>
      <c r="D406" s="59"/>
    </row>
    <row r="407" spans="1:4" ht="12.75">
      <c r="A407" s="57"/>
      <c r="C407" s="60"/>
      <c r="D407" s="59"/>
    </row>
    <row r="408" spans="1:4" ht="12.75">
      <c r="A408" s="57"/>
      <c r="C408" s="60"/>
      <c r="D408" s="59"/>
    </row>
    <row r="409" spans="1:4" ht="12.75">
      <c r="A409" s="57"/>
      <c r="C409" s="60"/>
      <c r="D409" s="59"/>
    </row>
    <row r="410" spans="1:4" ht="12.75">
      <c r="A410" s="57"/>
      <c r="C410" s="60"/>
      <c r="D410" s="59"/>
    </row>
    <row r="411" spans="1:4" ht="12.75">
      <c r="A411" s="57"/>
      <c r="C411" s="60"/>
      <c r="D411" s="59"/>
    </row>
    <row r="412" spans="1:4" ht="12.75">
      <c r="A412" s="57"/>
      <c r="C412" s="60"/>
      <c r="D412" s="59"/>
    </row>
    <row r="413" spans="1:4" ht="12.75">
      <c r="A413" s="57"/>
      <c r="C413" s="60"/>
      <c r="D413" s="59"/>
    </row>
    <row r="414" spans="1:4" ht="12.75">
      <c r="A414" s="57"/>
      <c r="C414" s="60"/>
      <c r="D414" s="59"/>
    </row>
    <row r="415" spans="1:4" ht="12.75">
      <c r="A415" s="57"/>
      <c r="C415" s="60"/>
      <c r="D415" s="59"/>
    </row>
    <row r="416" spans="1:4" ht="12.75">
      <c r="A416" s="57"/>
      <c r="C416" s="60"/>
      <c r="D416" s="59"/>
    </row>
    <row r="417" spans="1:4" ht="12.75">
      <c r="A417" s="57"/>
      <c r="C417" s="60"/>
      <c r="D417" s="59"/>
    </row>
    <row r="418" spans="1:4" ht="12.75">
      <c r="A418" s="57"/>
      <c r="C418" s="60"/>
      <c r="D418" s="59"/>
    </row>
    <row r="419" spans="1:4" ht="12.75">
      <c r="A419" s="57"/>
      <c r="C419" s="60"/>
      <c r="D419" s="59"/>
    </row>
    <row r="420" spans="1:4" ht="12.75">
      <c r="A420" s="57"/>
      <c r="C420" s="60"/>
      <c r="D420" s="59"/>
    </row>
    <row r="421" spans="1:4" ht="12.75">
      <c r="A421" s="57"/>
      <c r="C421" s="60"/>
      <c r="D421" s="59"/>
    </row>
    <row r="422" spans="1:4" ht="12.75">
      <c r="A422" s="57"/>
      <c r="C422" s="60"/>
      <c r="D422" s="59"/>
    </row>
    <row r="423" spans="1:4" ht="12.75">
      <c r="A423" s="57"/>
      <c r="C423" s="60"/>
      <c r="D423" s="59"/>
    </row>
    <row r="424" spans="1:4" ht="12.75">
      <c r="A424" s="57"/>
      <c r="C424" s="60"/>
      <c r="D424" s="59"/>
    </row>
    <row r="425" spans="1:4" ht="12.75">
      <c r="A425" s="57"/>
      <c r="C425" s="60"/>
      <c r="D425" s="59"/>
    </row>
    <row r="426" spans="1:4" ht="12.75">
      <c r="A426" s="57"/>
      <c r="C426" s="60"/>
      <c r="D426" s="59"/>
    </row>
    <row r="427" spans="1:4" ht="12.75">
      <c r="A427" s="57"/>
      <c r="C427" s="60"/>
      <c r="D427" s="59"/>
    </row>
    <row r="428" spans="1:4" ht="12.75">
      <c r="A428" s="57"/>
      <c r="C428" s="60"/>
      <c r="D428" s="59"/>
    </row>
    <row r="429" spans="1:4" ht="12.75">
      <c r="A429" s="57"/>
      <c r="C429" s="60"/>
      <c r="D429" s="59"/>
    </row>
    <row r="430" spans="1:4" ht="12.75">
      <c r="A430" s="57"/>
      <c r="C430" s="60"/>
      <c r="D430" s="59"/>
    </row>
    <row r="431" spans="1:4" ht="12.75">
      <c r="A431" s="57"/>
      <c r="C431" s="60"/>
      <c r="D431" s="59"/>
    </row>
    <row r="432" spans="1:4" ht="12.75">
      <c r="A432" s="57"/>
      <c r="C432" s="60"/>
      <c r="D432" s="59"/>
    </row>
    <row r="433" spans="1:4" ht="12.75">
      <c r="A433" s="57"/>
      <c r="C433" s="60"/>
      <c r="D433" s="59"/>
    </row>
    <row r="434" spans="1:4" ht="12.75">
      <c r="A434" s="57"/>
      <c r="C434" s="60"/>
      <c r="D434" s="59"/>
    </row>
    <row r="435" spans="1:4" ht="12.75">
      <c r="A435" s="57"/>
      <c r="C435" s="60"/>
      <c r="D435" s="59"/>
    </row>
    <row r="436" spans="1:4" ht="12.75">
      <c r="A436" s="57"/>
      <c r="C436" s="60"/>
      <c r="D436" s="59"/>
    </row>
    <row r="437" spans="1:4" ht="12.75">
      <c r="A437" s="57"/>
      <c r="C437" s="60"/>
      <c r="D437" s="59"/>
    </row>
    <row r="438" spans="1:4" ht="12.75">
      <c r="A438" s="57"/>
      <c r="C438" s="60"/>
      <c r="D438" s="59"/>
    </row>
    <row r="439" spans="1:4" ht="12.75">
      <c r="A439" s="57"/>
      <c r="C439" s="60"/>
      <c r="D439" s="59"/>
    </row>
    <row r="440" spans="1:4" ht="12.75">
      <c r="A440" s="57"/>
      <c r="C440" s="60"/>
      <c r="D440" s="59"/>
    </row>
    <row r="441" spans="1:4" ht="12.75">
      <c r="A441" s="57"/>
      <c r="C441" s="60"/>
      <c r="D441" s="59"/>
    </row>
    <row r="442" spans="1:4" ht="12.75">
      <c r="A442" s="57"/>
      <c r="C442" s="60"/>
      <c r="D442" s="59"/>
    </row>
    <row r="443" spans="1:4" ht="12.75">
      <c r="A443" s="57"/>
      <c r="C443" s="60"/>
      <c r="D443" s="59"/>
    </row>
    <row r="444" spans="1:4" ht="12.75">
      <c r="A444" s="57"/>
      <c r="C444" s="60"/>
      <c r="D444" s="59"/>
    </row>
    <row r="445" spans="1:4" ht="12.75">
      <c r="A445" s="57"/>
      <c r="C445" s="60"/>
      <c r="D445" s="59"/>
    </row>
    <row r="446" spans="1:4" ht="12.75">
      <c r="A446" s="57"/>
      <c r="C446" s="60"/>
      <c r="D446" s="59"/>
    </row>
    <row r="447" spans="1:4" ht="12.75">
      <c r="A447" s="57"/>
      <c r="C447" s="60"/>
      <c r="D447" s="59"/>
    </row>
    <row r="448" spans="1:4" ht="12.75">
      <c r="A448" s="57"/>
      <c r="C448" s="60"/>
      <c r="D448" s="59"/>
    </row>
    <row r="449" spans="1:4" ht="12.75">
      <c r="A449" s="57"/>
      <c r="C449" s="60"/>
      <c r="D449" s="59"/>
    </row>
    <row r="450" spans="1:4" ht="12.75">
      <c r="A450" s="57"/>
      <c r="C450" s="60"/>
      <c r="D450" s="59"/>
    </row>
    <row r="451" spans="1:4" ht="12.75">
      <c r="A451" s="57"/>
      <c r="C451" s="60"/>
      <c r="D451" s="59"/>
    </row>
    <row r="452" spans="1:4" ht="12.75">
      <c r="A452" s="57"/>
      <c r="C452" s="60"/>
      <c r="D452" s="59"/>
    </row>
    <row r="453" spans="1:4" ht="12.75">
      <c r="A453" s="57"/>
      <c r="C453" s="60"/>
      <c r="D453" s="59"/>
    </row>
    <row r="454" spans="1:4" ht="12.75">
      <c r="A454" s="57"/>
      <c r="C454" s="60"/>
      <c r="D454" s="59"/>
    </row>
    <row r="455" spans="1:4" ht="12.75">
      <c r="A455" s="57"/>
      <c r="C455" s="60"/>
      <c r="D455" s="59"/>
    </row>
    <row r="456" spans="1:4" ht="12.75">
      <c r="A456" s="57"/>
      <c r="C456" s="60"/>
      <c r="D456" s="59"/>
    </row>
    <row r="457" spans="1:4" ht="12.75">
      <c r="A457" s="57"/>
      <c r="C457" s="60"/>
      <c r="D457" s="59"/>
    </row>
    <row r="458" spans="1:4" ht="12.75">
      <c r="A458" s="57"/>
      <c r="C458" s="60"/>
      <c r="D458" s="59"/>
    </row>
    <row r="459" spans="1:4" ht="12.75">
      <c r="A459" s="57"/>
      <c r="C459" s="60"/>
      <c r="D459" s="59"/>
    </row>
    <row r="460" spans="1:4" ht="12.75">
      <c r="A460" s="57"/>
      <c r="C460" s="60"/>
      <c r="D460" s="59"/>
    </row>
    <row r="461" spans="1:4" ht="12.75">
      <c r="A461" s="57"/>
      <c r="C461" s="60"/>
      <c r="D461" s="59"/>
    </row>
    <row r="462" spans="1:4" ht="12.75">
      <c r="A462" s="57"/>
      <c r="C462" s="60"/>
      <c r="D462" s="59"/>
    </row>
    <row r="463" spans="1:4" ht="12.75">
      <c r="A463" s="57"/>
      <c r="C463" s="60"/>
      <c r="D463" s="59"/>
    </row>
    <row r="464" spans="1:4" ht="12.75">
      <c r="A464" s="57"/>
      <c r="C464" s="60"/>
      <c r="D464" s="59"/>
    </row>
    <row r="465" spans="1:4" ht="12.75">
      <c r="A465" s="57"/>
      <c r="C465" s="60"/>
      <c r="D465" s="59"/>
    </row>
    <row r="466" spans="1:4" ht="12.75">
      <c r="A466" s="57"/>
      <c r="C466" s="60"/>
      <c r="D466" s="59"/>
    </row>
    <row r="467" spans="1:4" ht="12.75">
      <c r="A467" s="57"/>
      <c r="C467" s="60"/>
      <c r="D467" s="59"/>
    </row>
    <row r="468" spans="1:4" ht="12.75">
      <c r="A468" s="57"/>
      <c r="C468" s="60"/>
      <c r="D468" s="59"/>
    </row>
    <row r="469" spans="1:4" ht="12.75">
      <c r="A469" s="57"/>
      <c r="C469" s="60"/>
      <c r="D469" s="59"/>
    </row>
    <row r="470" spans="1:4" ht="12.75">
      <c r="A470" s="57"/>
      <c r="C470" s="60"/>
      <c r="D470" s="59"/>
    </row>
    <row r="471" spans="1:4" ht="12.75">
      <c r="A471" s="57"/>
      <c r="C471" s="60"/>
      <c r="D471" s="59"/>
    </row>
    <row r="472" spans="1:4" ht="12.75">
      <c r="A472" s="57"/>
      <c r="C472" s="60"/>
      <c r="D472" s="59"/>
    </row>
    <row r="473" spans="1:4" ht="12.75">
      <c r="A473" s="57"/>
      <c r="C473" s="60"/>
      <c r="D473" s="59"/>
    </row>
    <row r="474" spans="1:4" ht="12.75">
      <c r="A474" s="57"/>
      <c r="C474" s="60"/>
      <c r="D474" s="59"/>
    </row>
    <row r="475" spans="1:4" ht="12.75">
      <c r="A475" s="57"/>
      <c r="C475" s="60"/>
      <c r="D475" s="59"/>
    </row>
    <row r="476" spans="1:4" ht="12.75">
      <c r="A476" s="57"/>
      <c r="C476" s="60"/>
      <c r="D476" s="59"/>
    </row>
    <row r="477" spans="1:4" ht="12.75">
      <c r="A477" s="57"/>
      <c r="C477" s="60"/>
      <c r="D477" s="59"/>
    </row>
    <row r="478" spans="1:4" ht="12.75">
      <c r="A478" s="57"/>
      <c r="C478" s="60"/>
      <c r="D478" s="59"/>
    </row>
    <row r="479" spans="1:4" ht="12.75">
      <c r="A479" s="57"/>
      <c r="C479" s="60"/>
      <c r="D479" s="59"/>
    </row>
    <row r="480" spans="1:4" ht="12.75">
      <c r="A480" s="57"/>
      <c r="C480" s="60"/>
      <c r="D480" s="59"/>
    </row>
    <row r="481" spans="1:4" ht="12.75">
      <c r="A481" s="57"/>
      <c r="C481" s="60"/>
      <c r="D481" s="59"/>
    </row>
    <row r="482" spans="1:4" ht="12.75">
      <c r="A482" s="57"/>
      <c r="C482" s="60"/>
      <c r="D482" s="59"/>
    </row>
    <row r="483" spans="1:4" ht="12.75">
      <c r="A483" s="57"/>
      <c r="C483" s="60"/>
      <c r="D483" s="59"/>
    </row>
    <row r="484" spans="1:4" ht="12.75">
      <c r="A484" s="57"/>
      <c r="C484" s="60"/>
      <c r="D484" s="59"/>
    </row>
    <row r="485" spans="1:4" ht="12.75">
      <c r="A485" s="57"/>
      <c r="C485" s="60"/>
      <c r="D485" s="59"/>
    </row>
    <row r="486" spans="1:4" ht="12.75">
      <c r="A486" s="57"/>
      <c r="C486" s="60"/>
      <c r="D486" s="59"/>
    </row>
    <row r="487" spans="1:4" ht="12.75">
      <c r="A487" s="57"/>
      <c r="C487" s="60"/>
      <c r="D487" s="59"/>
    </row>
    <row r="488" spans="1:4" ht="12.75">
      <c r="A488" s="57"/>
      <c r="C488" s="60"/>
      <c r="D488" s="59"/>
    </row>
    <row r="489" spans="1:4" ht="12.75">
      <c r="A489" s="57"/>
      <c r="C489" s="60"/>
      <c r="D489" s="59"/>
    </row>
    <row r="490" spans="1:4" ht="12.75">
      <c r="A490" s="57"/>
      <c r="C490" s="60"/>
      <c r="D490" s="59"/>
    </row>
    <row r="491" spans="1:4" ht="12.75">
      <c r="A491" s="57"/>
      <c r="C491" s="60"/>
      <c r="D491" s="59"/>
    </row>
    <row r="492" spans="1:4" ht="12.75">
      <c r="A492" s="57"/>
      <c r="C492" s="60"/>
      <c r="D492" s="59"/>
    </row>
    <row r="493" spans="1:4" ht="12.75">
      <c r="A493" s="57"/>
      <c r="C493" s="60"/>
      <c r="D493" s="59"/>
    </row>
    <row r="494" spans="1:4" ht="12.75">
      <c r="A494" s="57"/>
      <c r="C494" s="60"/>
      <c r="D494" s="59"/>
    </row>
    <row r="495" spans="1:4" ht="12.75">
      <c r="A495" s="57"/>
      <c r="C495" s="60"/>
      <c r="D495" s="59"/>
    </row>
    <row r="496" spans="1:4" ht="12.75">
      <c r="A496" s="57"/>
      <c r="C496" s="60"/>
      <c r="D496" s="59"/>
    </row>
    <row r="497" spans="1:4" ht="12.75">
      <c r="A497" s="57"/>
      <c r="C497" s="60"/>
      <c r="D497" s="59"/>
    </row>
    <row r="498" spans="1:4" ht="12.75">
      <c r="A498" s="57"/>
      <c r="C498" s="60"/>
      <c r="D498" s="59"/>
    </row>
    <row r="499" spans="1:4" ht="12.75">
      <c r="A499" s="57"/>
      <c r="C499" s="60"/>
      <c r="D499" s="59"/>
    </row>
    <row r="500" spans="1:4" ht="12.75">
      <c r="A500" s="57"/>
      <c r="C500" s="60"/>
      <c r="D500" s="59"/>
    </row>
    <row r="501" spans="1:4" ht="12.75">
      <c r="A501" s="57"/>
      <c r="C501" s="60"/>
      <c r="D501" s="59"/>
    </row>
    <row r="502" spans="1:4" ht="12.75">
      <c r="A502" s="57"/>
      <c r="C502" s="60"/>
      <c r="D502" s="59"/>
    </row>
    <row r="503" spans="1:4" ht="12.75">
      <c r="A503" s="57"/>
      <c r="C503" s="60"/>
      <c r="D503" s="59"/>
    </row>
    <row r="504" spans="1:4" ht="12.75">
      <c r="A504" s="57"/>
      <c r="C504" s="60"/>
      <c r="D504" s="59"/>
    </row>
    <row r="505" spans="1:4" ht="12.75">
      <c r="A505" s="57"/>
      <c r="C505" s="60"/>
      <c r="D505" s="59"/>
    </row>
    <row r="506" spans="1:4" ht="12.75">
      <c r="A506" s="57"/>
      <c r="C506" s="60"/>
      <c r="D506" s="59"/>
    </row>
    <row r="507" spans="1:4" ht="12.75">
      <c r="A507" s="57"/>
      <c r="C507" s="60"/>
      <c r="D507" s="59"/>
    </row>
    <row r="508" spans="1:4" ht="12.75">
      <c r="A508" s="57"/>
      <c r="C508" s="60"/>
      <c r="D508" s="59"/>
    </row>
    <row r="509" spans="1:4" ht="12.75">
      <c r="A509" s="57"/>
      <c r="C509" s="60"/>
      <c r="D509" s="59"/>
    </row>
    <row r="510" spans="1:4" ht="12.75">
      <c r="A510" s="57"/>
      <c r="C510" s="60"/>
      <c r="D510" s="59"/>
    </row>
    <row r="511" spans="1:4" ht="12.75">
      <c r="A511" s="57"/>
      <c r="C511" s="60"/>
      <c r="D511" s="59"/>
    </row>
    <row r="512" spans="1:4" ht="12.75">
      <c r="A512" s="57"/>
      <c r="C512" s="60"/>
      <c r="D512" s="59"/>
    </row>
    <row r="513" spans="1:4" ht="12.75">
      <c r="A513" s="57"/>
      <c r="C513" s="60"/>
      <c r="D513" s="59"/>
    </row>
    <row r="514" spans="1:4" ht="12.75">
      <c r="A514" s="57"/>
      <c r="C514" s="60"/>
      <c r="D514" s="59"/>
    </row>
    <row r="515" spans="1:4" ht="12.75">
      <c r="A515" s="57"/>
      <c r="C515" s="60"/>
      <c r="D515" s="59"/>
    </row>
    <row r="516" spans="1:4" ht="12.75">
      <c r="A516" s="57"/>
      <c r="C516" s="60"/>
      <c r="D516" s="59"/>
    </row>
    <row r="517" spans="1:4" ht="12.75">
      <c r="A517" s="57"/>
      <c r="C517" s="60"/>
      <c r="D517" s="59"/>
    </row>
    <row r="518" spans="1:4" ht="12.75">
      <c r="A518" s="57"/>
      <c r="C518" s="60"/>
      <c r="D518" s="59"/>
    </row>
    <row r="519" spans="1:4" ht="12.75">
      <c r="A519" s="57"/>
      <c r="C519" s="60"/>
      <c r="D519" s="59"/>
    </row>
    <row r="520" spans="1:4" ht="12.75">
      <c r="A520" s="57"/>
      <c r="C520" s="60"/>
      <c r="D520" s="59"/>
    </row>
    <row r="521" spans="1:4" ht="12.75">
      <c r="A521" s="57"/>
      <c r="C521" s="60"/>
      <c r="D521" s="59"/>
    </row>
    <row r="522" spans="1:4" ht="12.75">
      <c r="A522" s="57"/>
      <c r="C522" s="60"/>
      <c r="D522" s="59"/>
    </row>
    <row r="523" spans="1:4" ht="12.75">
      <c r="A523" s="57"/>
      <c r="C523" s="60"/>
      <c r="D523" s="59"/>
    </row>
    <row r="524" spans="1:4" ht="12.75">
      <c r="A524" s="57"/>
      <c r="C524" s="60"/>
      <c r="D524" s="59"/>
    </row>
    <row r="525" spans="1:4" ht="12.75">
      <c r="A525" s="57"/>
      <c r="C525" s="60"/>
      <c r="D525" s="59"/>
    </row>
    <row r="526" spans="1:4" ht="12.75">
      <c r="A526" s="57"/>
      <c r="C526" s="60"/>
      <c r="D526" s="59"/>
    </row>
    <row r="527" spans="1:4" ht="12.75">
      <c r="A527" s="57"/>
      <c r="C527" s="60"/>
      <c r="D527" s="59"/>
    </row>
    <row r="528" spans="1:4" ht="12.75">
      <c r="A528" s="57"/>
      <c r="C528" s="60"/>
      <c r="D528" s="59"/>
    </row>
    <row r="529" spans="1:4" ht="12.75">
      <c r="A529" s="57"/>
      <c r="C529" s="60"/>
      <c r="D529" s="59"/>
    </row>
    <row r="530" spans="1:4" ht="12.75">
      <c r="A530" s="57"/>
      <c r="C530" s="60"/>
      <c r="D530" s="59"/>
    </row>
    <row r="531" spans="1:4" ht="12.75">
      <c r="A531" s="57"/>
      <c r="C531" s="60"/>
      <c r="D531" s="59"/>
    </row>
    <row r="532" spans="1:4" ht="12.75">
      <c r="A532" s="57"/>
      <c r="C532" s="60"/>
      <c r="D532" s="59"/>
    </row>
    <row r="533" spans="1:4" ht="12.75">
      <c r="A533" s="57"/>
      <c r="C533" s="60"/>
      <c r="D533" s="59"/>
    </row>
    <row r="534" spans="1:4" ht="12.75">
      <c r="A534" s="57"/>
      <c r="C534" s="60"/>
      <c r="D534" s="59"/>
    </row>
    <row r="535" spans="1:4" ht="12.75">
      <c r="A535" s="57"/>
      <c r="C535" s="60"/>
      <c r="D535" s="59"/>
    </row>
    <row r="536" spans="1:4" ht="12.75">
      <c r="A536" s="57"/>
      <c r="C536" s="60"/>
      <c r="D536" s="59"/>
    </row>
    <row r="537" spans="1:4" ht="12.75">
      <c r="A537" s="57"/>
      <c r="C537" s="60"/>
      <c r="D537" s="59"/>
    </row>
    <row r="538" spans="1:4" ht="12.75">
      <c r="A538" s="57"/>
      <c r="C538" s="60"/>
      <c r="D538" s="59"/>
    </row>
    <row r="539" spans="1:4" ht="12.75">
      <c r="A539" s="57"/>
      <c r="C539" s="60"/>
      <c r="D539" s="59"/>
    </row>
    <row r="540" spans="1:4" ht="12.75">
      <c r="A540" s="57"/>
      <c r="C540" s="60"/>
      <c r="D540" s="59"/>
    </row>
    <row r="541" spans="1:4" ht="12.75">
      <c r="A541" s="57"/>
      <c r="C541" s="60"/>
      <c r="D541" s="59"/>
    </row>
    <row r="542" spans="1:4" ht="12.75">
      <c r="A542" s="57"/>
      <c r="C542" s="60"/>
      <c r="D542" s="59"/>
    </row>
    <row r="543" spans="1:4" ht="12.75">
      <c r="A543" s="57"/>
      <c r="C543" s="60"/>
      <c r="D543" s="59"/>
    </row>
    <row r="544" spans="1:4" ht="12.75">
      <c r="A544" s="57"/>
      <c r="C544" s="60"/>
      <c r="D544" s="59"/>
    </row>
    <row r="545" spans="1:4" ht="12.75">
      <c r="A545" s="57"/>
      <c r="C545" s="60"/>
      <c r="D545" s="59"/>
    </row>
    <row r="546" spans="1:4" ht="12.75">
      <c r="A546" s="57"/>
      <c r="C546" s="60"/>
      <c r="D546" s="59"/>
    </row>
    <row r="547" spans="1:4" ht="12.75">
      <c r="A547" s="57"/>
      <c r="C547" s="60"/>
      <c r="D547" s="59"/>
    </row>
    <row r="548" spans="1:4" ht="12.75">
      <c r="A548" s="57"/>
      <c r="C548" s="60"/>
      <c r="D548" s="59"/>
    </row>
    <row r="549" spans="1:4" ht="12.75">
      <c r="A549" s="57"/>
      <c r="C549" s="60"/>
      <c r="D549" s="59"/>
    </row>
    <row r="550" spans="1:4" ht="12.75">
      <c r="A550" s="57"/>
      <c r="C550" s="60"/>
      <c r="D550" s="59"/>
    </row>
    <row r="551" spans="1:4" ht="12.75">
      <c r="A551" s="57"/>
      <c r="C551" s="60"/>
      <c r="D551" s="59"/>
    </row>
    <row r="552" spans="1:4" ht="12.75">
      <c r="A552" s="57"/>
      <c r="C552" s="60"/>
      <c r="D552" s="59"/>
    </row>
    <row r="553" spans="1:4" ht="12.75">
      <c r="A553" s="57"/>
      <c r="C553" s="60"/>
      <c r="D553" s="59"/>
    </row>
    <row r="554" spans="1:4" ht="12.75">
      <c r="A554" s="57"/>
      <c r="C554" s="60"/>
      <c r="D554" s="59"/>
    </row>
    <row r="555" spans="1:4" ht="12.75">
      <c r="A555" s="57"/>
      <c r="C555" s="60"/>
      <c r="D555" s="59"/>
    </row>
    <row r="556" spans="1:4" ht="12.75">
      <c r="A556" s="57"/>
      <c r="C556" s="60"/>
      <c r="D556" s="59"/>
    </row>
    <row r="557" spans="1:4" ht="12.75">
      <c r="A557" s="57"/>
      <c r="C557" s="60"/>
      <c r="D557" s="59"/>
    </row>
    <row r="558" spans="1:4" ht="12.75">
      <c r="A558" s="57"/>
      <c r="C558" s="60"/>
      <c r="D558" s="59"/>
    </row>
    <row r="559" spans="1:4" ht="12.75">
      <c r="A559" s="57"/>
      <c r="C559" s="60"/>
      <c r="D559" s="59"/>
    </row>
    <row r="560" spans="1:4" ht="12.75">
      <c r="A560" s="57"/>
      <c r="C560" s="60"/>
      <c r="D560" s="59"/>
    </row>
    <row r="561" spans="1:4" ht="12.75">
      <c r="A561" s="57"/>
      <c r="C561" s="60"/>
      <c r="D561" s="59"/>
    </row>
    <row r="562" spans="1:4" ht="12.75">
      <c r="A562" s="57"/>
      <c r="C562" s="60"/>
      <c r="D562" s="59"/>
    </row>
    <row r="563" spans="1:4" ht="12.75">
      <c r="A563" s="57"/>
      <c r="C563" s="60"/>
      <c r="D563" s="59"/>
    </row>
    <row r="564" spans="1:4" ht="12.75">
      <c r="A564" s="57"/>
      <c r="C564" s="60"/>
      <c r="D564" s="59"/>
    </row>
    <row r="565" spans="1:4" ht="12.75">
      <c r="A565" s="57"/>
      <c r="C565" s="60"/>
      <c r="D565" s="59"/>
    </row>
    <row r="566" spans="1:4" ht="12.75">
      <c r="A566" s="57"/>
      <c r="C566" s="60"/>
      <c r="D566" s="59"/>
    </row>
    <row r="567" spans="1:4" ht="12.75">
      <c r="A567" s="57"/>
      <c r="C567" s="60"/>
      <c r="D567" s="59"/>
    </row>
    <row r="568" spans="1:4" ht="12.75">
      <c r="A568" s="57"/>
      <c r="C568" s="60"/>
      <c r="D568" s="59"/>
    </row>
    <row r="569" spans="1:4" ht="12.75">
      <c r="A569" s="57"/>
      <c r="C569" s="60"/>
      <c r="D569" s="59"/>
    </row>
    <row r="570" spans="1:4" ht="12.75">
      <c r="A570" s="57"/>
      <c r="C570" s="60"/>
      <c r="D570" s="59"/>
    </row>
    <row r="571" spans="1:4" ht="12.75">
      <c r="A571" s="57"/>
      <c r="C571" s="60"/>
      <c r="D571" s="59"/>
    </row>
    <row r="572" spans="1:4" ht="12.75">
      <c r="A572" s="57"/>
      <c r="C572" s="60"/>
      <c r="D572" s="59"/>
    </row>
    <row r="573" spans="1:4" ht="12.75">
      <c r="A573" s="57"/>
      <c r="C573" s="60"/>
      <c r="D573" s="59"/>
    </row>
    <row r="574" spans="1:4" ht="12.75">
      <c r="A574" s="57"/>
      <c r="C574" s="60"/>
      <c r="D574" s="59"/>
    </row>
    <row r="575" spans="1:4" ht="12.75">
      <c r="A575" s="57"/>
      <c r="C575" s="60"/>
      <c r="D575" s="59"/>
    </row>
    <row r="576" spans="1:4" ht="12.75">
      <c r="A576" s="57"/>
      <c r="C576" s="60"/>
      <c r="D576" s="59"/>
    </row>
    <row r="577" spans="1:4" ht="12.75">
      <c r="A577" s="57"/>
      <c r="C577" s="60"/>
      <c r="D577" s="59"/>
    </row>
    <row r="578" spans="1:4" ht="12.75">
      <c r="A578" s="57"/>
      <c r="C578" s="60"/>
      <c r="D578" s="59"/>
    </row>
    <row r="579" spans="1:4" ht="12.75">
      <c r="A579" s="57"/>
      <c r="C579" s="60"/>
      <c r="D579" s="59"/>
    </row>
    <row r="580" spans="1:4" ht="12.75">
      <c r="A580" s="57"/>
      <c r="C580" s="60"/>
      <c r="D580" s="59"/>
    </row>
    <row r="581" spans="1:4" ht="12.75">
      <c r="A581" s="57"/>
      <c r="C581" s="60"/>
      <c r="D581" s="59"/>
    </row>
    <row r="582" spans="1:4" ht="12.75">
      <c r="A582" s="57"/>
      <c r="C582" s="60"/>
      <c r="D582" s="59"/>
    </row>
    <row r="583" spans="1:4" ht="12.75">
      <c r="A583" s="57"/>
      <c r="C583" s="60"/>
      <c r="D583" s="59"/>
    </row>
    <row r="584" spans="1:4" ht="12.75">
      <c r="A584" s="57"/>
      <c r="C584" s="60"/>
      <c r="D584" s="59"/>
    </row>
    <row r="585" spans="1:4" ht="12.75">
      <c r="A585" s="57"/>
      <c r="C585" s="60"/>
      <c r="D585" s="59"/>
    </row>
    <row r="586" spans="1:4" ht="12.75">
      <c r="A586" s="57"/>
      <c r="C586" s="60"/>
      <c r="D586" s="59"/>
    </row>
    <row r="587" spans="1:4" ht="12.75">
      <c r="A587" s="57"/>
      <c r="C587" s="60"/>
      <c r="D587" s="59"/>
    </row>
    <row r="588" spans="1:4" ht="12.75">
      <c r="A588" s="57"/>
      <c r="C588" s="60"/>
      <c r="D588" s="59"/>
    </row>
    <row r="589" spans="1:4" ht="12.75">
      <c r="A589" s="57"/>
      <c r="C589" s="60"/>
      <c r="D589" s="59"/>
    </row>
    <row r="590" spans="1:4" ht="12.75">
      <c r="A590" s="57"/>
      <c r="C590" s="60"/>
      <c r="D590" s="59"/>
    </row>
    <row r="591" spans="1:4" ht="12.75">
      <c r="A591" s="57"/>
      <c r="C591" s="60"/>
      <c r="D591" s="59"/>
    </row>
    <row r="592" spans="1:4" ht="12.75">
      <c r="A592" s="57"/>
      <c r="C592" s="60"/>
      <c r="D592" s="59"/>
    </row>
    <row r="593" spans="1:4" ht="12.75">
      <c r="A593" s="57"/>
      <c r="C593" s="60"/>
      <c r="D593" s="59"/>
    </row>
    <row r="594" spans="1:4" ht="12.75">
      <c r="A594" s="57"/>
      <c r="C594" s="60"/>
      <c r="D594" s="59"/>
    </row>
    <row r="595" spans="1:4" ht="12.75">
      <c r="A595" s="57"/>
      <c r="C595" s="60"/>
      <c r="D595" s="59"/>
    </row>
    <row r="596" spans="1:4" ht="12.75">
      <c r="A596" s="57"/>
      <c r="C596" s="60"/>
      <c r="D596" s="59"/>
    </row>
    <row r="597" spans="1:4" ht="12.75">
      <c r="A597" s="57"/>
      <c r="C597" s="60"/>
      <c r="D597" s="59"/>
    </row>
    <row r="598" spans="1:4" ht="12.75">
      <c r="A598" s="57"/>
      <c r="C598" s="60"/>
      <c r="D598" s="59"/>
    </row>
    <row r="599" spans="1:4" ht="12.75">
      <c r="A599" s="57"/>
      <c r="C599" s="60"/>
      <c r="D599" s="59"/>
    </row>
    <row r="600" spans="1:4" ht="12.75">
      <c r="A600" s="57"/>
      <c r="C600" s="60"/>
      <c r="D600" s="59"/>
    </row>
    <row r="601" spans="1:4" ht="12.75">
      <c r="A601" s="57"/>
      <c r="C601" s="60"/>
      <c r="D601" s="59"/>
    </row>
    <row r="602" spans="1:4" ht="12.75">
      <c r="A602" s="57"/>
      <c r="C602" s="60"/>
      <c r="D602" s="59"/>
    </row>
    <row r="603" spans="1:4" ht="12.75">
      <c r="A603" s="57"/>
      <c r="C603" s="60"/>
      <c r="D603" s="59"/>
    </row>
    <row r="604" spans="1:4" ht="12.75">
      <c r="A604" s="57"/>
      <c r="C604" s="60"/>
      <c r="D604" s="59"/>
    </row>
    <row r="605" spans="1:4" ht="12.75">
      <c r="A605" s="57"/>
      <c r="C605" s="60"/>
      <c r="D605" s="59"/>
    </row>
    <row r="606" spans="1:4" ht="12.75">
      <c r="A606" s="57"/>
      <c r="C606" s="60"/>
      <c r="D606" s="59"/>
    </row>
    <row r="607" spans="1:4" ht="12.75">
      <c r="A607" s="57"/>
      <c r="C607" s="60"/>
      <c r="D607" s="59"/>
    </row>
    <row r="608" spans="1:4" ht="12.75">
      <c r="A608" s="57"/>
      <c r="C608" s="60"/>
      <c r="D608" s="59"/>
    </row>
    <row r="609" spans="1:4" ht="12.75">
      <c r="A609" s="57"/>
      <c r="C609" s="60"/>
      <c r="D609" s="59"/>
    </row>
    <row r="610" spans="1:4" ht="12.75">
      <c r="A610" s="57"/>
      <c r="C610" s="60"/>
      <c r="D610" s="59"/>
    </row>
    <row r="611" spans="1:4" ht="12.75">
      <c r="A611" s="57"/>
      <c r="C611" s="60"/>
      <c r="D611" s="59"/>
    </row>
    <row r="612" spans="1:4" ht="12.75">
      <c r="A612" s="57"/>
      <c r="C612" s="60"/>
      <c r="D612" s="59"/>
    </row>
    <row r="613" spans="1:4" ht="12.75">
      <c r="A613" s="57"/>
      <c r="C613" s="60"/>
      <c r="D613" s="59"/>
    </row>
    <row r="614" spans="1:4" ht="12.75">
      <c r="A614" s="57"/>
      <c r="C614" s="60"/>
      <c r="D614" s="59"/>
    </row>
    <row r="615" spans="1:4" ht="12.75">
      <c r="A615" s="57"/>
      <c r="C615" s="60"/>
      <c r="D615" s="59"/>
    </row>
    <row r="616" spans="1:4" ht="12.75">
      <c r="A616" s="57"/>
      <c r="C616" s="60"/>
      <c r="D616" s="59"/>
    </row>
    <row r="617" spans="1:4" ht="12.75">
      <c r="A617" s="57"/>
      <c r="C617" s="60"/>
      <c r="D617" s="59"/>
    </row>
    <row r="618" spans="1:4" ht="12.75">
      <c r="A618" s="57"/>
      <c r="C618" s="60"/>
      <c r="D618" s="59"/>
    </row>
    <row r="619" spans="1:4" ht="12.75">
      <c r="A619" s="57"/>
      <c r="C619" s="60"/>
      <c r="D619" s="59"/>
    </row>
    <row r="620" spans="1:4" ht="12.75">
      <c r="A620" s="57"/>
      <c r="C620" s="60"/>
      <c r="D620" s="59"/>
    </row>
    <row r="621" spans="1:4" ht="12.75">
      <c r="A621" s="57"/>
      <c r="C621" s="60"/>
      <c r="D621" s="59"/>
    </row>
    <row r="622" spans="1:4" ht="12.75">
      <c r="A622" s="57"/>
      <c r="C622" s="60"/>
      <c r="D622" s="59"/>
    </row>
    <row r="623" spans="1:4" ht="12.75">
      <c r="A623" s="57"/>
      <c r="C623" s="60"/>
      <c r="D623" s="59"/>
    </row>
    <row r="624" spans="1:4" ht="12.75">
      <c r="A624" s="57"/>
      <c r="C624" s="60"/>
      <c r="D624" s="59"/>
    </row>
    <row r="625" spans="1:4" ht="12.75">
      <c r="A625" s="57"/>
      <c r="C625" s="60"/>
      <c r="D625" s="59"/>
    </row>
    <row r="626" spans="1:4" ht="12.75">
      <c r="A626" s="57"/>
      <c r="C626" s="60"/>
      <c r="D626" s="59"/>
    </row>
    <row r="627" spans="1:4" ht="12.75">
      <c r="A627" s="57"/>
      <c r="C627" s="60"/>
      <c r="D627" s="59"/>
    </row>
    <row r="628" spans="1:4" ht="12.75">
      <c r="A628" s="57"/>
      <c r="C628" s="60"/>
      <c r="D628" s="59"/>
    </row>
    <row r="629" spans="1:4" ht="12.75">
      <c r="A629" s="57"/>
      <c r="C629" s="60"/>
      <c r="D629" s="59"/>
    </row>
    <row r="630" spans="1:4" ht="12.75">
      <c r="A630" s="57"/>
      <c r="C630" s="60"/>
      <c r="D630" s="59"/>
    </row>
    <row r="631" spans="1:4" ht="12.75">
      <c r="A631" s="57"/>
      <c r="C631" s="60"/>
      <c r="D631" s="59"/>
    </row>
    <row r="632" spans="1:4" ht="12.75">
      <c r="A632" s="57"/>
      <c r="C632" s="60"/>
      <c r="D632" s="59"/>
    </row>
    <row r="633" spans="1:4" ht="12.75">
      <c r="A633" s="57"/>
      <c r="C633" s="60"/>
      <c r="D633" s="59"/>
    </row>
    <row r="634" spans="1:4" ht="12.75">
      <c r="A634" s="57"/>
      <c r="C634" s="60"/>
      <c r="D634" s="59"/>
    </row>
    <row r="635" spans="1:4" ht="12.75">
      <c r="A635" s="57"/>
      <c r="C635" s="60"/>
      <c r="D635" s="59"/>
    </row>
    <row r="636" spans="1:4" ht="12.75">
      <c r="A636" s="57"/>
      <c r="C636" s="60"/>
      <c r="D636" s="59"/>
    </row>
    <row r="637" spans="1:4" ht="12.75">
      <c r="A637" s="57"/>
      <c r="C637" s="60"/>
      <c r="D637" s="59"/>
    </row>
    <row r="638" spans="1:4" ht="12.75">
      <c r="A638" s="57"/>
      <c r="C638" s="60"/>
      <c r="D638" s="59"/>
    </row>
    <row r="639" spans="1:4" ht="12.75">
      <c r="A639" s="57"/>
      <c r="C639" s="60"/>
      <c r="D639" s="59"/>
    </row>
    <row r="640" spans="1:4" ht="12.75">
      <c r="A640" s="57"/>
      <c r="C640" s="60"/>
      <c r="D640" s="59"/>
    </row>
    <row r="641" spans="1:4" ht="12.75">
      <c r="A641" s="57"/>
      <c r="C641" s="60"/>
      <c r="D641" s="59"/>
    </row>
    <row r="642" spans="1:4" ht="12.75">
      <c r="A642" s="57"/>
      <c r="C642" s="60"/>
      <c r="D642" s="59"/>
    </row>
    <row r="643" spans="1:4" ht="12.75">
      <c r="A643" s="57"/>
      <c r="C643" s="60"/>
      <c r="D643" s="59"/>
    </row>
    <row r="644" spans="1:4" ht="12.75">
      <c r="A644" s="57"/>
      <c r="C644" s="60"/>
      <c r="D644" s="59"/>
    </row>
    <row r="645" spans="1:4" ht="12.75">
      <c r="A645" s="57"/>
      <c r="C645" s="60"/>
      <c r="D645" s="59"/>
    </row>
    <row r="646" spans="1:4" ht="12.75">
      <c r="A646" s="57"/>
      <c r="C646" s="60"/>
      <c r="D646" s="59"/>
    </row>
    <row r="647" spans="1:4" ht="12.75">
      <c r="A647" s="57"/>
      <c r="C647" s="60"/>
      <c r="D647" s="59"/>
    </row>
    <row r="648" spans="1:4" ht="12.75">
      <c r="A648" s="57"/>
      <c r="C648" s="60"/>
      <c r="D648" s="59"/>
    </row>
    <row r="649" spans="1:4" ht="12.75">
      <c r="A649" s="57"/>
      <c r="C649" s="60"/>
      <c r="D649" s="59"/>
    </row>
    <row r="650" spans="1:4" ht="12.75">
      <c r="A650" s="57"/>
      <c r="C650" s="60"/>
      <c r="D650" s="59"/>
    </row>
    <row r="651" spans="1:4" ht="12.75">
      <c r="A651" s="57"/>
      <c r="C651" s="60"/>
      <c r="D651" s="59"/>
    </row>
    <row r="652" spans="1:4" ht="12.75">
      <c r="A652" s="57"/>
      <c r="C652" s="60"/>
      <c r="D652" s="59"/>
    </row>
    <row r="653" spans="1:4" ht="12.75">
      <c r="A653" s="57"/>
      <c r="C653" s="60"/>
      <c r="D653" s="59"/>
    </row>
    <row r="654" spans="1:4" ht="12.75">
      <c r="A654" s="57"/>
      <c r="C654" s="60"/>
      <c r="D654" s="59"/>
    </row>
    <row r="655" spans="1:4" ht="12.75">
      <c r="A655" s="57"/>
      <c r="C655" s="60"/>
      <c r="D655" s="59"/>
    </row>
    <row r="656" spans="1:4" ht="12.75">
      <c r="A656" s="57"/>
      <c r="C656" s="60"/>
      <c r="D656" s="59"/>
    </row>
    <row r="657" spans="1:4" ht="12.75">
      <c r="A657" s="57"/>
      <c r="C657" s="60"/>
      <c r="D657" s="59"/>
    </row>
    <row r="658" spans="1:4" ht="12.75">
      <c r="A658" s="57"/>
      <c r="C658" s="60"/>
      <c r="D658" s="59"/>
    </row>
    <row r="659" spans="1:4" ht="12.75">
      <c r="A659" s="57"/>
      <c r="C659" s="60"/>
      <c r="D659" s="59"/>
    </row>
    <row r="660" spans="1:4" ht="12.75">
      <c r="A660" s="57"/>
      <c r="C660" s="60"/>
      <c r="D660" s="59"/>
    </row>
    <row r="661" spans="1:4" ht="12.75">
      <c r="A661" s="57"/>
      <c r="C661" s="60"/>
      <c r="D661" s="59"/>
    </row>
    <row r="662" spans="1:4" ht="12.75">
      <c r="A662" s="57"/>
      <c r="C662" s="60"/>
      <c r="D662" s="59"/>
    </row>
    <row r="663" spans="1:4" ht="12.75">
      <c r="A663" s="57"/>
      <c r="C663" s="60"/>
      <c r="D663" s="59"/>
    </row>
    <row r="664" spans="1:4" ht="12.75">
      <c r="A664" s="57"/>
      <c r="C664" s="60"/>
      <c r="D664" s="59"/>
    </row>
    <row r="665" spans="1:4" ht="12.75">
      <c r="A665" s="57"/>
      <c r="C665" s="60"/>
      <c r="D665" s="59"/>
    </row>
    <row r="666" spans="1:4" ht="12.75">
      <c r="A666" s="57"/>
      <c r="C666" s="60"/>
      <c r="D666" s="59"/>
    </row>
  </sheetData>
  <sheetProtection/>
  <mergeCells count="43">
    <mergeCell ref="A142:C142"/>
    <mergeCell ref="A74:C74"/>
    <mergeCell ref="A86:C86"/>
    <mergeCell ref="A96:C96"/>
    <mergeCell ref="A75:D75"/>
    <mergeCell ref="A81:D81"/>
    <mergeCell ref="A102:C102"/>
    <mergeCell ref="A109:C109"/>
    <mergeCell ref="A116:D116"/>
    <mergeCell ref="A99:D99"/>
    <mergeCell ref="A64:C64"/>
    <mergeCell ref="A139:C139"/>
    <mergeCell ref="A65:D65"/>
    <mergeCell ref="A118:D118"/>
    <mergeCell ref="A124:D124"/>
    <mergeCell ref="A97:D97"/>
    <mergeCell ref="A137:D137"/>
    <mergeCell ref="A140:D140"/>
    <mergeCell ref="A136:C136"/>
    <mergeCell ref="A40:C40"/>
    <mergeCell ref="A53:C53"/>
    <mergeCell ref="A41:D41"/>
    <mergeCell ref="A14:C14"/>
    <mergeCell ref="A35:C35"/>
    <mergeCell ref="A20:C20"/>
    <mergeCell ref="A115:C115"/>
    <mergeCell ref="A36:D36"/>
    <mergeCell ref="B147:C147"/>
    <mergeCell ref="A79:D79"/>
    <mergeCell ref="A87:D87"/>
    <mergeCell ref="B145:C145"/>
    <mergeCell ref="B146:C146"/>
    <mergeCell ref="A128:D128"/>
    <mergeCell ref="A130:D130"/>
    <mergeCell ref="A103:D103"/>
    <mergeCell ref="A123:C123"/>
    <mergeCell ref="A110:D110"/>
    <mergeCell ref="A3:D3"/>
    <mergeCell ref="A5:D5"/>
    <mergeCell ref="A15:D15"/>
    <mergeCell ref="A21:D21"/>
    <mergeCell ref="A54:D54"/>
    <mergeCell ref="A23:D23"/>
  </mergeCells>
  <printOptions horizontalCentered="1"/>
  <pageMargins left="0.3937007874015748" right="0.3937007874015748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2" manualBreakCount="2">
    <brk id="53" max="3" man="1"/>
    <brk id="10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49"/>
  <sheetViews>
    <sheetView view="pageBreakPreview" zoomScale="90" zoomScaleSheetLayoutView="90" zoomScalePageLayoutView="0" workbookViewId="0" topLeftCell="A34">
      <selection activeCell="D37" sqref="D37"/>
    </sheetView>
  </sheetViews>
  <sheetFormatPr defaultColWidth="9.140625" defaultRowHeight="12.75"/>
  <cols>
    <col min="1" max="1" width="4.57421875" style="35" customWidth="1"/>
    <col min="2" max="2" width="20.7109375" style="35" customWidth="1"/>
    <col min="3" max="3" width="16.8515625" style="35" customWidth="1"/>
    <col min="4" max="4" width="25.57421875" style="41" customWidth="1"/>
    <col min="5" max="5" width="13.7109375" style="35" customWidth="1"/>
    <col min="6" max="6" width="25.57421875" style="35" customWidth="1"/>
    <col min="7" max="7" width="14.57421875" style="35" customWidth="1"/>
    <col min="8" max="8" width="13.140625" style="40" customWidth="1"/>
    <col min="9" max="9" width="13.140625" style="39" customWidth="1"/>
    <col min="10" max="10" width="10.8515625" style="38" customWidth="1"/>
    <col min="11" max="11" width="15.140625" style="35" customWidth="1"/>
    <col min="12" max="12" width="14.7109375" style="35" customWidth="1"/>
    <col min="13" max="13" width="22.8515625" style="37" customWidth="1"/>
    <col min="14" max="17" width="15.00390625" style="36" customWidth="1"/>
    <col min="18" max="21" width="8.00390625" style="35" customWidth="1"/>
    <col min="22" max="22" width="9.140625" style="35" customWidth="1"/>
    <col min="23" max="23" width="13.57421875" style="35" customWidth="1"/>
    <col min="24" max="16384" width="9.140625" style="35" customWidth="1"/>
  </cols>
  <sheetData>
    <row r="1" spans="1:9" ht="18">
      <c r="A1" s="44" t="s">
        <v>498</v>
      </c>
      <c r="I1" s="43"/>
    </row>
    <row r="2" spans="1:22" ht="23.25" customHeight="1">
      <c r="A2" s="252" t="s">
        <v>363</v>
      </c>
      <c r="B2" s="252"/>
      <c r="C2" s="252"/>
      <c r="D2" s="252"/>
      <c r="E2" s="252"/>
      <c r="F2" s="252"/>
      <c r="G2" s="252"/>
      <c r="H2" s="252"/>
      <c r="I2" s="252"/>
      <c r="J2" s="244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</row>
    <row r="3" spans="1:22" s="167" customFormat="1" ht="18" customHeight="1">
      <c r="A3" s="241" t="s">
        <v>10</v>
      </c>
      <c r="B3" s="241" t="s">
        <v>362</v>
      </c>
      <c r="C3" s="241" t="s">
        <v>361</v>
      </c>
      <c r="D3" s="241" t="s">
        <v>360</v>
      </c>
      <c r="E3" s="241" t="s">
        <v>359</v>
      </c>
      <c r="F3" s="241" t="s">
        <v>358</v>
      </c>
      <c r="G3" s="241" t="s">
        <v>357</v>
      </c>
      <c r="H3" s="243" t="s">
        <v>356</v>
      </c>
      <c r="I3" s="241" t="s">
        <v>355</v>
      </c>
      <c r="J3" s="243" t="s">
        <v>354</v>
      </c>
      <c r="K3" s="241" t="s">
        <v>353</v>
      </c>
      <c r="L3" s="241" t="s">
        <v>352</v>
      </c>
      <c r="M3" s="253" t="s">
        <v>546</v>
      </c>
      <c r="N3" s="241" t="s">
        <v>351</v>
      </c>
      <c r="O3" s="241"/>
      <c r="P3" s="241" t="s">
        <v>350</v>
      </c>
      <c r="Q3" s="241"/>
      <c r="R3" s="246" t="s">
        <v>620</v>
      </c>
      <c r="S3" s="247"/>
      <c r="T3" s="247"/>
      <c r="U3" s="247"/>
      <c r="V3" s="248"/>
    </row>
    <row r="4" spans="1:22" s="167" customFormat="1" ht="36.75" customHeight="1">
      <c r="A4" s="241"/>
      <c r="B4" s="241"/>
      <c r="C4" s="241"/>
      <c r="D4" s="241"/>
      <c r="E4" s="241"/>
      <c r="F4" s="241"/>
      <c r="G4" s="241"/>
      <c r="H4" s="243"/>
      <c r="I4" s="241"/>
      <c r="J4" s="243"/>
      <c r="K4" s="241"/>
      <c r="L4" s="241"/>
      <c r="M4" s="253"/>
      <c r="N4" s="241"/>
      <c r="O4" s="241"/>
      <c r="P4" s="241"/>
      <c r="Q4" s="241"/>
      <c r="R4" s="249"/>
      <c r="S4" s="250"/>
      <c r="T4" s="250"/>
      <c r="U4" s="250"/>
      <c r="V4" s="251"/>
    </row>
    <row r="5" spans="1:22" s="167" customFormat="1" ht="42" customHeight="1">
      <c r="A5" s="241"/>
      <c r="B5" s="241"/>
      <c r="C5" s="241"/>
      <c r="D5" s="241"/>
      <c r="E5" s="241"/>
      <c r="F5" s="241"/>
      <c r="G5" s="241"/>
      <c r="H5" s="243"/>
      <c r="I5" s="241"/>
      <c r="J5" s="243"/>
      <c r="K5" s="241"/>
      <c r="L5" s="241"/>
      <c r="M5" s="253"/>
      <c r="N5" s="48" t="s">
        <v>349</v>
      </c>
      <c r="O5" s="48" t="s">
        <v>348</v>
      </c>
      <c r="P5" s="48" t="s">
        <v>349</v>
      </c>
      <c r="Q5" s="48" t="s">
        <v>348</v>
      </c>
      <c r="R5" s="48" t="s">
        <v>347</v>
      </c>
      <c r="S5" s="48" t="s">
        <v>346</v>
      </c>
      <c r="T5" s="48" t="s">
        <v>345</v>
      </c>
      <c r="U5" s="48" t="s">
        <v>344</v>
      </c>
      <c r="V5" s="48" t="s">
        <v>460</v>
      </c>
    </row>
    <row r="6" spans="1:22" s="167" customFormat="1" ht="18.75" customHeight="1">
      <c r="A6" s="242" t="s">
        <v>116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168"/>
      <c r="M6" s="169"/>
      <c r="N6" s="170"/>
      <c r="O6" s="170"/>
      <c r="P6" s="170"/>
      <c r="Q6" s="170"/>
      <c r="R6" s="168"/>
      <c r="S6" s="168"/>
      <c r="T6" s="168"/>
      <c r="U6" s="168"/>
      <c r="V6" s="168"/>
    </row>
    <row r="7" spans="1:22" s="173" customFormat="1" ht="45" customHeight="1">
      <c r="A7" s="46">
        <v>1</v>
      </c>
      <c r="B7" s="46" t="s">
        <v>343</v>
      </c>
      <c r="C7" s="46" t="s">
        <v>342</v>
      </c>
      <c r="D7" s="46">
        <v>16635</v>
      </c>
      <c r="E7" s="46" t="s">
        <v>341</v>
      </c>
      <c r="F7" s="46" t="s">
        <v>382</v>
      </c>
      <c r="G7" s="46" t="s">
        <v>340</v>
      </c>
      <c r="H7" s="171">
        <v>1978</v>
      </c>
      <c r="I7" s="46"/>
      <c r="J7" s="171">
        <v>7</v>
      </c>
      <c r="K7" s="46" t="s">
        <v>424</v>
      </c>
      <c r="L7" s="46"/>
      <c r="M7" s="166"/>
      <c r="N7" s="48" t="s">
        <v>649</v>
      </c>
      <c r="O7" s="48" t="s">
        <v>650</v>
      </c>
      <c r="P7" s="48" t="s">
        <v>54</v>
      </c>
      <c r="Q7" s="48" t="s">
        <v>54</v>
      </c>
      <c r="R7" s="172" t="s">
        <v>191</v>
      </c>
      <c r="S7" s="172" t="s">
        <v>191</v>
      </c>
      <c r="T7" s="172"/>
      <c r="U7" s="172"/>
      <c r="V7" s="172"/>
    </row>
    <row r="8" spans="1:22" s="173" customFormat="1" ht="45" customHeight="1">
      <c r="A8" s="46">
        <v>2</v>
      </c>
      <c r="B8" s="46" t="s">
        <v>339</v>
      </c>
      <c r="C8" s="46" t="s">
        <v>338</v>
      </c>
      <c r="D8" s="46" t="s">
        <v>337</v>
      </c>
      <c r="E8" s="46" t="s">
        <v>336</v>
      </c>
      <c r="F8" s="46" t="s">
        <v>382</v>
      </c>
      <c r="G8" s="46" t="s">
        <v>328</v>
      </c>
      <c r="H8" s="171">
        <v>1999</v>
      </c>
      <c r="I8" s="46"/>
      <c r="J8" s="171">
        <v>6</v>
      </c>
      <c r="K8" s="46" t="s">
        <v>425</v>
      </c>
      <c r="L8" s="46"/>
      <c r="M8" s="174"/>
      <c r="N8" s="48" t="s">
        <v>651</v>
      </c>
      <c r="O8" s="48" t="s">
        <v>652</v>
      </c>
      <c r="P8" s="48" t="s">
        <v>54</v>
      </c>
      <c r="Q8" s="48" t="s">
        <v>54</v>
      </c>
      <c r="R8" s="172" t="s">
        <v>191</v>
      </c>
      <c r="S8" s="172" t="s">
        <v>191</v>
      </c>
      <c r="T8" s="172"/>
      <c r="U8" s="172"/>
      <c r="V8" s="172"/>
    </row>
    <row r="9" spans="1:22" s="173" customFormat="1" ht="45" customHeight="1">
      <c r="A9" s="46">
        <v>3</v>
      </c>
      <c r="B9" s="46" t="s">
        <v>335</v>
      </c>
      <c r="C9" s="46" t="s">
        <v>334</v>
      </c>
      <c r="D9" s="46" t="s">
        <v>333</v>
      </c>
      <c r="E9" s="46" t="s">
        <v>332</v>
      </c>
      <c r="F9" s="46" t="s">
        <v>200</v>
      </c>
      <c r="G9" s="46" t="s">
        <v>331</v>
      </c>
      <c r="H9" s="171">
        <v>2007</v>
      </c>
      <c r="I9" s="46"/>
      <c r="J9" s="171">
        <v>5</v>
      </c>
      <c r="K9" s="46" t="s">
        <v>54</v>
      </c>
      <c r="L9" s="46"/>
      <c r="M9" s="174"/>
      <c r="N9" s="48" t="s">
        <v>653</v>
      </c>
      <c r="O9" s="48" t="s">
        <v>654</v>
      </c>
      <c r="P9" s="48" t="s">
        <v>54</v>
      </c>
      <c r="Q9" s="48" t="s">
        <v>54</v>
      </c>
      <c r="R9" s="172" t="s">
        <v>191</v>
      </c>
      <c r="S9" s="172" t="s">
        <v>191</v>
      </c>
      <c r="T9" s="172"/>
      <c r="U9" s="175"/>
      <c r="V9" s="172"/>
    </row>
    <row r="10" spans="1:22" s="173" customFormat="1" ht="45" customHeight="1">
      <c r="A10" s="46">
        <v>4</v>
      </c>
      <c r="B10" s="46" t="s">
        <v>330</v>
      </c>
      <c r="C10" s="46">
        <v>244</v>
      </c>
      <c r="D10" s="46">
        <v>10757</v>
      </c>
      <c r="E10" s="46" t="s">
        <v>329</v>
      </c>
      <c r="F10" s="46" t="s">
        <v>382</v>
      </c>
      <c r="G10" s="46" t="s">
        <v>328</v>
      </c>
      <c r="H10" s="171">
        <v>1987</v>
      </c>
      <c r="I10" s="46"/>
      <c r="J10" s="171">
        <v>6</v>
      </c>
      <c r="K10" s="46" t="s">
        <v>424</v>
      </c>
      <c r="L10" s="46"/>
      <c r="M10" s="174"/>
      <c r="N10" s="48" t="s">
        <v>655</v>
      </c>
      <c r="O10" s="48" t="s">
        <v>656</v>
      </c>
      <c r="P10" s="48" t="s">
        <v>54</v>
      </c>
      <c r="Q10" s="48" t="s">
        <v>54</v>
      </c>
      <c r="R10" s="172" t="s">
        <v>191</v>
      </c>
      <c r="S10" s="172" t="s">
        <v>191</v>
      </c>
      <c r="T10" s="172"/>
      <c r="U10" s="172"/>
      <c r="V10" s="172"/>
    </row>
    <row r="11" spans="1:22" s="173" customFormat="1" ht="45" customHeight="1">
      <c r="A11" s="46">
        <v>5</v>
      </c>
      <c r="B11" s="46" t="s">
        <v>327</v>
      </c>
      <c r="C11" s="46" t="s">
        <v>415</v>
      </c>
      <c r="D11" s="46" t="s">
        <v>326</v>
      </c>
      <c r="E11" s="46" t="s">
        <v>325</v>
      </c>
      <c r="F11" s="46" t="s">
        <v>200</v>
      </c>
      <c r="G11" s="46" t="s">
        <v>416</v>
      </c>
      <c r="H11" s="171">
        <v>2013</v>
      </c>
      <c r="I11" s="46" t="s">
        <v>417</v>
      </c>
      <c r="J11" s="171">
        <v>5</v>
      </c>
      <c r="K11" s="46" t="s">
        <v>54</v>
      </c>
      <c r="L11" s="46" t="s">
        <v>418</v>
      </c>
      <c r="M11" s="174">
        <v>30000</v>
      </c>
      <c r="N11" s="48" t="s">
        <v>657</v>
      </c>
      <c r="O11" s="48" t="s">
        <v>658</v>
      </c>
      <c r="P11" s="48" t="s">
        <v>657</v>
      </c>
      <c r="Q11" s="48" t="s">
        <v>658</v>
      </c>
      <c r="R11" s="172" t="s">
        <v>191</v>
      </c>
      <c r="S11" s="172" t="s">
        <v>191</v>
      </c>
      <c r="T11" s="172" t="s">
        <v>191</v>
      </c>
      <c r="U11" s="175"/>
      <c r="V11" s="197" t="s">
        <v>191</v>
      </c>
    </row>
    <row r="12" spans="1:23" s="173" customFormat="1" ht="45" customHeight="1">
      <c r="A12" s="46">
        <v>6</v>
      </c>
      <c r="B12" s="46" t="s">
        <v>324</v>
      </c>
      <c r="C12" s="46" t="s">
        <v>323</v>
      </c>
      <c r="D12" s="46" t="s">
        <v>322</v>
      </c>
      <c r="E12" s="46" t="s">
        <v>321</v>
      </c>
      <c r="F12" s="46" t="s">
        <v>421</v>
      </c>
      <c r="G12" s="46" t="s">
        <v>54</v>
      </c>
      <c r="H12" s="171">
        <v>2013</v>
      </c>
      <c r="I12" s="46" t="s">
        <v>422</v>
      </c>
      <c r="J12" s="171" t="s">
        <v>54</v>
      </c>
      <c r="K12" s="46" t="s">
        <v>426</v>
      </c>
      <c r="L12" s="46" t="s">
        <v>423</v>
      </c>
      <c r="M12" s="174"/>
      <c r="N12" s="48" t="s">
        <v>659</v>
      </c>
      <c r="O12" s="48" t="s">
        <v>660</v>
      </c>
      <c r="P12" s="48" t="s">
        <v>54</v>
      </c>
      <c r="Q12" s="48" t="s">
        <v>54</v>
      </c>
      <c r="R12" s="172" t="s">
        <v>191</v>
      </c>
      <c r="S12" s="172"/>
      <c r="T12" s="172"/>
      <c r="U12" s="172"/>
      <c r="V12" s="172"/>
      <c r="W12" s="117"/>
    </row>
    <row r="13" spans="1:22" s="173" customFormat="1" ht="45" customHeight="1">
      <c r="A13" s="46">
        <v>7</v>
      </c>
      <c r="B13" s="46" t="s">
        <v>319</v>
      </c>
      <c r="C13" s="46" t="s">
        <v>318</v>
      </c>
      <c r="D13" s="46" t="s">
        <v>317</v>
      </c>
      <c r="E13" s="46" t="s">
        <v>316</v>
      </c>
      <c r="F13" s="46" t="s">
        <v>382</v>
      </c>
      <c r="G13" s="46" t="s">
        <v>315</v>
      </c>
      <c r="H13" s="171">
        <v>2013</v>
      </c>
      <c r="I13" s="46" t="s">
        <v>419</v>
      </c>
      <c r="J13" s="171">
        <v>6</v>
      </c>
      <c r="K13" s="46" t="s">
        <v>54</v>
      </c>
      <c r="L13" s="46" t="s">
        <v>420</v>
      </c>
      <c r="M13" s="174">
        <v>360800</v>
      </c>
      <c r="N13" s="48" t="s">
        <v>661</v>
      </c>
      <c r="O13" s="48" t="s">
        <v>672</v>
      </c>
      <c r="P13" s="48" t="s">
        <v>661</v>
      </c>
      <c r="Q13" s="48" t="s">
        <v>672</v>
      </c>
      <c r="R13" s="172" t="s">
        <v>191</v>
      </c>
      <c r="S13" s="172" t="s">
        <v>191</v>
      </c>
      <c r="T13" s="172" t="s">
        <v>191</v>
      </c>
      <c r="U13" s="172"/>
      <c r="V13" s="172"/>
    </row>
    <row r="14" spans="1:22" s="173" customFormat="1" ht="45" customHeight="1">
      <c r="A14" s="46">
        <v>8</v>
      </c>
      <c r="B14" s="46" t="s">
        <v>314</v>
      </c>
      <c r="C14" s="46" t="s">
        <v>313</v>
      </c>
      <c r="D14" s="46" t="s">
        <v>312</v>
      </c>
      <c r="E14" s="46" t="s">
        <v>311</v>
      </c>
      <c r="F14" s="46" t="s">
        <v>310</v>
      </c>
      <c r="G14" s="46" t="s">
        <v>309</v>
      </c>
      <c r="H14" s="171">
        <v>2014</v>
      </c>
      <c r="I14" s="46" t="s">
        <v>412</v>
      </c>
      <c r="J14" s="171">
        <v>9</v>
      </c>
      <c r="K14" s="46" t="s">
        <v>427</v>
      </c>
      <c r="L14" s="46"/>
      <c r="M14" s="174">
        <v>87300</v>
      </c>
      <c r="N14" s="48" t="s">
        <v>662</v>
      </c>
      <c r="O14" s="48" t="s">
        <v>671</v>
      </c>
      <c r="P14" s="48" t="s">
        <v>662</v>
      </c>
      <c r="Q14" s="48" t="s">
        <v>671</v>
      </c>
      <c r="R14" s="172" t="s">
        <v>191</v>
      </c>
      <c r="S14" s="172" t="s">
        <v>191</v>
      </c>
      <c r="T14" s="172" t="s">
        <v>191</v>
      </c>
      <c r="U14" s="175"/>
      <c r="V14" s="197" t="s">
        <v>191</v>
      </c>
    </row>
    <row r="15" spans="1:22" s="173" customFormat="1" ht="45" customHeight="1">
      <c r="A15" s="46">
        <v>9</v>
      </c>
      <c r="B15" s="46" t="s">
        <v>277</v>
      </c>
      <c r="C15" s="46" t="s">
        <v>308</v>
      </c>
      <c r="D15" s="46" t="s">
        <v>410</v>
      </c>
      <c r="E15" s="46" t="s">
        <v>307</v>
      </c>
      <c r="F15" s="46" t="s">
        <v>382</v>
      </c>
      <c r="G15" s="46" t="s">
        <v>306</v>
      </c>
      <c r="H15" s="171">
        <v>2014</v>
      </c>
      <c r="I15" s="46" t="s">
        <v>411</v>
      </c>
      <c r="J15" s="171">
        <v>6</v>
      </c>
      <c r="K15" s="46" t="s">
        <v>54</v>
      </c>
      <c r="L15" s="46" t="s">
        <v>305</v>
      </c>
      <c r="M15" s="174">
        <v>561400</v>
      </c>
      <c r="N15" s="48" t="s">
        <v>663</v>
      </c>
      <c r="O15" s="48" t="s">
        <v>670</v>
      </c>
      <c r="P15" s="48" t="s">
        <v>663</v>
      </c>
      <c r="Q15" s="48" t="s">
        <v>670</v>
      </c>
      <c r="R15" s="172" t="s">
        <v>191</v>
      </c>
      <c r="S15" s="172" t="s">
        <v>191</v>
      </c>
      <c r="T15" s="172" t="s">
        <v>191</v>
      </c>
      <c r="U15" s="172"/>
      <c r="V15" s="172"/>
    </row>
    <row r="16" spans="1:22" s="167" customFormat="1" ht="45" customHeight="1">
      <c r="A16" s="46">
        <v>10</v>
      </c>
      <c r="B16" s="46" t="s">
        <v>272</v>
      </c>
      <c r="C16" s="46" t="s">
        <v>284</v>
      </c>
      <c r="D16" s="46">
        <v>1037</v>
      </c>
      <c r="E16" s="46" t="s">
        <v>304</v>
      </c>
      <c r="F16" s="46" t="s">
        <v>320</v>
      </c>
      <c r="G16" s="46" t="s">
        <v>54</v>
      </c>
      <c r="H16" s="171">
        <v>1993</v>
      </c>
      <c r="I16" s="46"/>
      <c r="J16" s="171" t="s">
        <v>54</v>
      </c>
      <c r="K16" s="46" t="s">
        <v>303</v>
      </c>
      <c r="L16" s="46"/>
      <c r="M16" s="166"/>
      <c r="N16" s="48" t="s">
        <v>664</v>
      </c>
      <c r="O16" s="48" t="s">
        <v>669</v>
      </c>
      <c r="P16" s="48" t="s">
        <v>54</v>
      </c>
      <c r="Q16" s="48" t="s">
        <v>54</v>
      </c>
      <c r="R16" s="172" t="s">
        <v>191</v>
      </c>
      <c r="S16" s="172" t="s">
        <v>621</v>
      </c>
      <c r="T16" s="172"/>
      <c r="U16" s="172"/>
      <c r="V16" s="172"/>
    </row>
    <row r="17" spans="1:22" s="173" customFormat="1" ht="45" customHeight="1">
      <c r="A17" s="46">
        <v>11</v>
      </c>
      <c r="B17" s="46" t="s">
        <v>198</v>
      </c>
      <c r="C17" s="46" t="s">
        <v>302</v>
      </c>
      <c r="D17" s="46" t="s">
        <v>301</v>
      </c>
      <c r="E17" s="46" t="s">
        <v>300</v>
      </c>
      <c r="F17" s="46" t="s">
        <v>200</v>
      </c>
      <c r="G17" s="46" t="s">
        <v>299</v>
      </c>
      <c r="H17" s="171">
        <v>1994</v>
      </c>
      <c r="I17" s="46"/>
      <c r="J17" s="171">
        <v>6</v>
      </c>
      <c r="K17" s="46" t="s">
        <v>54</v>
      </c>
      <c r="L17" s="46" t="s">
        <v>298</v>
      </c>
      <c r="M17" s="174"/>
      <c r="N17" s="48" t="s">
        <v>665</v>
      </c>
      <c r="O17" s="48" t="s">
        <v>668</v>
      </c>
      <c r="P17" s="48" t="s">
        <v>54</v>
      </c>
      <c r="Q17" s="48" t="s">
        <v>54</v>
      </c>
      <c r="R17" s="172" t="s">
        <v>191</v>
      </c>
      <c r="S17" s="172" t="s">
        <v>191</v>
      </c>
      <c r="T17" s="172"/>
      <c r="U17" s="172"/>
      <c r="V17" s="172"/>
    </row>
    <row r="18" spans="1:22" s="173" customFormat="1" ht="45" customHeight="1">
      <c r="A18" s="46">
        <v>12</v>
      </c>
      <c r="B18" s="46" t="s">
        <v>375</v>
      </c>
      <c r="C18" s="46" t="s">
        <v>613</v>
      </c>
      <c r="D18" s="46" t="s">
        <v>614</v>
      </c>
      <c r="E18" s="46" t="s">
        <v>615</v>
      </c>
      <c r="F18" s="46" t="s">
        <v>200</v>
      </c>
      <c r="G18" s="46" t="s">
        <v>616</v>
      </c>
      <c r="H18" s="171">
        <v>2010</v>
      </c>
      <c r="I18" s="46" t="s">
        <v>617</v>
      </c>
      <c r="J18" s="171">
        <v>5</v>
      </c>
      <c r="K18" s="46" t="s">
        <v>618</v>
      </c>
      <c r="L18" s="46" t="s">
        <v>619</v>
      </c>
      <c r="M18" s="174"/>
      <c r="N18" s="48" t="s">
        <v>666</v>
      </c>
      <c r="O18" s="48" t="s">
        <v>667</v>
      </c>
      <c r="P18" s="48" t="s">
        <v>54</v>
      </c>
      <c r="Q18" s="48" t="s">
        <v>54</v>
      </c>
      <c r="R18" s="172" t="s">
        <v>191</v>
      </c>
      <c r="S18" s="172" t="s">
        <v>191</v>
      </c>
      <c r="T18" s="172"/>
      <c r="U18" s="172"/>
      <c r="V18" s="172"/>
    </row>
    <row r="19" spans="1:22" s="167" customFormat="1" ht="18.75" customHeight="1">
      <c r="A19" s="242" t="s">
        <v>374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168"/>
      <c r="M19" s="169"/>
      <c r="N19" s="170"/>
      <c r="O19" s="170"/>
      <c r="P19" s="170"/>
      <c r="Q19" s="170"/>
      <c r="R19" s="168"/>
      <c r="S19" s="168"/>
      <c r="T19" s="168"/>
      <c r="U19" s="168"/>
      <c r="V19" s="168"/>
    </row>
    <row r="20" spans="1:22" s="167" customFormat="1" ht="45" customHeight="1">
      <c r="A20" s="46">
        <v>1</v>
      </c>
      <c r="B20" s="46" t="s">
        <v>375</v>
      </c>
      <c r="C20" s="46" t="s">
        <v>376</v>
      </c>
      <c r="D20" s="46" t="s">
        <v>377</v>
      </c>
      <c r="E20" s="46" t="s">
        <v>378</v>
      </c>
      <c r="F20" s="46" t="s">
        <v>200</v>
      </c>
      <c r="G20" s="46" t="s">
        <v>379</v>
      </c>
      <c r="H20" s="171">
        <v>2004</v>
      </c>
      <c r="I20" s="46" t="s">
        <v>380</v>
      </c>
      <c r="J20" s="171">
        <v>5</v>
      </c>
      <c r="K20" s="46" t="s">
        <v>54</v>
      </c>
      <c r="L20" s="46" t="s">
        <v>381</v>
      </c>
      <c r="M20" s="166"/>
      <c r="N20" s="48" t="s">
        <v>673</v>
      </c>
      <c r="O20" s="48" t="s">
        <v>674</v>
      </c>
      <c r="P20" s="48" t="s">
        <v>54</v>
      </c>
      <c r="Q20" s="48" t="s">
        <v>54</v>
      </c>
      <c r="R20" s="172" t="s">
        <v>191</v>
      </c>
      <c r="S20" s="172" t="s">
        <v>191</v>
      </c>
      <c r="T20" s="172"/>
      <c r="U20" s="172"/>
      <c r="V20" s="172"/>
    </row>
    <row r="21" spans="1:22" s="167" customFormat="1" ht="18.75" customHeight="1">
      <c r="A21" s="242" t="s">
        <v>472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168"/>
      <c r="M21" s="169"/>
      <c r="N21" s="170"/>
      <c r="O21" s="170"/>
      <c r="P21" s="170"/>
      <c r="Q21" s="170"/>
      <c r="R21" s="168"/>
      <c r="S21" s="168"/>
      <c r="T21" s="168"/>
      <c r="U21" s="168"/>
      <c r="V21" s="168"/>
    </row>
    <row r="22" spans="1:22" s="167" customFormat="1" ht="45" customHeight="1">
      <c r="A22" s="46">
        <v>1</v>
      </c>
      <c r="B22" s="46" t="s">
        <v>216</v>
      </c>
      <c r="C22" s="46" t="s">
        <v>297</v>
      </c>
      <c r="D22" s="46">
        <v>478925</v>
      </c>
      <c r="E22" s="46" t="s">
        <v>296</v>
      </c>
      <c r="F22" s="46" t="s">
        <v>213</v>
      </c>
      <c r="G22" s="46" t="s">
        <v>295</v>
      </c>
      <c r="H22" s="171">
        <v>1983</v>
      </c>
      <c r="I22" s="46" t="s">
        <v>294</v>
      </c>
      <c r="J22" s="171">
        <v>1</v>
      </c>
      <c r="K22" s="46" t="s">
        <v>293</v>
      </c>
      <c r="L22" s="46" t="s">
        <v>54</v>
      </c>
      <c r="M22" s="166"/>
      <c r="N22" s="48" t="s">
        <v>664</v>
      </c>
      <c r="O22" s="48" t="s">
        <v>669</v>
      </c>
      <c r="P22" s="48" t="s">
        <v>54</v>
      </c>
      <c r="Q22" s="48" t="s">
        <v>54</v>
      </c>
      <c r="R22" s="172" t="s">
        <v>191</v>
      </c>
      <c r="S22" s="172" t="s">
        <v>191</v>
      </c>
      <c r="T22" s="172"/>
      <c r="U22" s="172"/>
      <c r="V22" s="172"/>
    </row>
    <row r="23" spans="1:22" s="167" customFormat="1" ht="45" customHeight="1">
      <c r="A23" s="46">
        <v>2</v>
      </c>
      <c r="B23" s="46" t="s">
        <v>234</v>
      </c>
      <c r="C23" s="46" t="s">
        <v>233</v>
      </c>
      <c r="D23" s="46" t="s">
        <v>292</v>
      </c>
      <c r="E23" s="46" t="s">
        <v>291</v>
      </c>
      <c r="F23" s="46" t="s">
        <v>200</v>
      </c>
      <c r="G23" s="46" t="s">
        <v>290</v>
      </c>
      <c r="H23" s="171">
        <v>2004</v>
      </c>
      <c r="I23" s="46" t="s">
        <v>289</v>
      </c>
      <c r="J23" s="171">
        <v>9</v>
      </c>
      <c r="K23" s="46" t="s">
        <v>288</v>
      </c>
      <c r="L23" s="46" t="s">
        <v>602</v>
      </c>
      <c r="M23" s="166"/>
      <c r="N23" s="48" t="s">
        <v>675</v>
      </c>
      <c r="O23" s="48" t="s">
        <v>694</v>
      </c>
      <c r="P23" s="48" t="s">
        <v>54</v>
      </c>
      <c r="Q23" s="48" t="s">
        <v>54</v>
      </c>
      <c r="R23" s="172" t="s">
        <v>191</v>
      </c>
      <c r="S23" s="172" t="s">
        <v>191</v>
      </c>
      <c r="T23" s="172"/>
      <c r="U23" s="172"/>
      <c r="V23" s="172"/>
    </row>
    <row r="24" spans="1:22" s="167" customFormat="1" ht="45" customHeight="1">
      <c r="A24" s="46">
        <v>3</v>
      </c>
      <c r="B24" s="46" t="s">
        <v>210</v>
      </c>
      <c r="C24" s="46" t="s">
        <v>287</v>
      </c>
      <c r="D24" s="46" t="s">
        <v>286</v>
      </c>
      <c r="E24" s="46" t="s">
        <v>285</v>
      </c>
      <c r="F24" s="46" t="s">
        <v>383</v>
      </c>
      <c r="G24" s="46" t="s">
        <v>54</v>
      </c>
      <c r="H24" s="171">
        <v>2006</v>
      </c>
      <c r="I24" s="46"/>
      <c r="J24" s="171">
        <v>1</v>
      </c>
      <c r="K24" s="46" t="s">
        <v>54</v>
      </c>
      <c r="L24" s="46" t="s">
        <v>54</v>
      </c>
      <c r="M24" s="166"/>
      <c r="N24" s="48" t="s">
        <v>676</v>
      </c>
      <c r="O24" s="48" t="s">
        <v>693</v>
      </c>
      <c r="P24" s="48" t="s">
        <v>54</v>
      </c>
      <c r="Q24" s="48" t="s">
        <v>54</v>
      </c>
      <c r="R24" s="172" t="s">
        <v>191</v>
      </c>
      <c r="S24" s="172" t="s">
        <v>191</v>
      </c>
      <c r="T24" s="172"/>
      <c r="U24" s="172"/>
      <c r="V24" s="172"/>
    </row>
    <row r="25" spans="1:22" s="167" customFormat="1" ht="45" customHeight="1">
      <c r="A25" s="46">
        <v>4</v>
      </c>
      <c r="B25" s="46" t="s">
        <v>272</v>
      </c>
      <c r="C25" s="46" t="s">
        <v>284</v>
      </c>
      <c r="D25" s="46">
        <v>19205</v>
      </c>
      <c r="E25" s="46" t="s">
        <v>409</v>
      </c>
      <c r="F25" s="46" t="s">
        <v>204</v>
      </c>
      <c r="G25" s="46" t="s">
        <v>54</v>
      </c>
      <c r="H25" s="171">
        <v>1990</v>
      </c>
      <c r="I25" s="46"/>
      <c r="J25" s="171" t="s">
        <v>54</v>
      </c>
      <c r="K25" s="46" t="s">
        <v>283</v>
      </c>
      <c r="L25" s="46"/>
      <c r="M25" s="166"/>
      <c r="N25" s="48" t="s">
        <v>664</v>
      </c>
      <c r="O25" s="48" t="s">
        <v>669</v>
      </c>
      <c r="P25" s="48" t="s">
        <v>54</v>
      </c>
      <c r="Q25" s="48" t="s">
        <v>54</v>
      </c>
      <c r="R25" s="172" t="s">
        <v>191</v>
      </c>
      <c r="S25" s="172"/>
      <c r="T25" s="172"/>
      <c r="U25" s="172"/>
      <c r="V25" s="172"/>
    </row>
    <row r="26" spans="1:22" s="167" customFormat="1" ht="45" customHeight="1">
      <c r="A26" s="46">
        <v>5</v>
      </c>
      <c r="B26" s="46" t="s">
        <v>272</v>
      </c>
      <c r="C26" s="46" t="s">
        <v>282</v>
      </c>
      <c r="D26" s="176" t="s">
        <v>407</v>
      </c>
      <c r="E26" s="46" t="s">
        <v>281</v>
      </c>
      <c r="F26" s="46" t="s">
        <v>280</v>
      </c>
      <c r="G26" s="46" t="s">
        <v>54</v>
      </c>
      <c r="H26" s="171">
        <v>1979</v>
      </c>
      <c r="I26" s="46" t="s">
        <v>279</v>
      </c>
      <c r="J26" s="171" t="s">
        <v>54</v>
      </c>
      <c r="K26" s="46" t="s">
        <v>278</v>
      </c>
      <c r="L26" s="46" t="s">
        <v>603</v>
      </c>
      <c r="M26" s="166"/>
      <c r="N26" s="48" t="s">
        <v>677</v>
      </c>
      <c r="O26" s="48" t="s">
        <v>692</v>
      </c>
      <c r="P26" s="48" t="s">
        <v>54</v>
      </c>
      <c r="Q26" s="48" t="s">
        <v>54</v>
      </c>
      <c r="R26" s="172" t="s">
        <v>191</v>
      </c>
      <c r="S26" s="172"/>
      <c r="T26" s="172"/>
      <c r="U26" s="172"/>
      <c r="V26" s="172"/>
    </row>
    <row r="27" spans="1:22" s="167" customFormat="1" ht="45" customHeight="1">
      <c r="A27" s="46">
        <v>6</v>
      </c>
      <c r="B27" s="46" t="s">
        <v>277</v>
      </c>
      <c r="C27" s="46" t="s">
        <v>276</v>
      </c>
      <c r="D27" s="46" t="s">
        <v>413</v>
      </c>
      <c r="E27" s="46" t="s">
        <v>275</v>
      </c>
      <c r="F27" s="46" t="s">
        <v>414</v>
      </c>
      <c r="G27" s="46" t="s">
        <v>274</v>
      </c>
      <c r="H27" s="171">
        <v>1998</v>
      </c>
      <c r="I27" s="46" t="s">
        <v>273</v>
      </c>
      <c r="J27" s="171">
        <v>3</v>
      </c>
      <c r="K27" s="46" t="s">
        <v>239</v>
      </c>
      <c r="L27" s="46" t="s">
        <v>305</v>
      </c>
      <c r="M27" s="166"/>
      <c r="N27" s="48" t="s">
        <v>664</v>
      </c>
      <c r="O27" s="48" t="s">
        <v>669</v>
      </c>
      <c r="P27" s="48" t="s">
        <v>54</v>
      </c>
      <c r="Q27" s="48" t="s">
        <v>54</v>
      </c>
      <c r="R27" s="172" t="s">
        <v>191</v>
      </c>
      <c r="S27" s="172" t="s">
        <v>191</v>
      </c>
      <c r="T27" s="172"/>
      <c r="U27" s="172"/>
      <c r="V27" s="172"/>
    </row>
    <row r="28" spans="1:22" s="167" customFormat="1" ht="45" customHeight="1">
      <c r="A28" s="46">
        <v>7</v>
      </c>
      <c r="B28" s="46" t="s">
        <v>272</v>
      </c>
      <c r="C28" s="177" t="s">
        <v>271</v>
      </c>
      <c r="D28" s="178" t="s">
        <v>406</v>
      </c>
      <c r="E28" s="179" t="s">
        <v>270</v>
      </c>
      <c r="F28" s="179" t="s">
        <v>204</v>
      </c>
      <c r="G28" s="179" t="s">
        <v>54</v>
      </c>
      <c r="H28" s="180">
        <v>1989</v>
      </c>
      <c r="I28" s="46"/>
      <c r="J28" s="180" t="s">
        <v>54</v>
      </c>
      <c r="K28" s="46" t="s">
        <v>269</v>
      </c>
      <c r="L28" s="46"/>
      <c r="M28" s="166"/>
      <c r="N28" s="48" t="s">
        <v>664</v>
      </c>
      <c r="O28" s="48" t="s">
        <v>669</v>
      </c>
      <c r="P28" s="48" t="s">
        <v>54</v>
      </c>
      <c r="Q28" s="48" t="s">
        <v>54</v>
      </c>
      <c r="R28" s="172" t="s">
        <v>191</v>
      </c>
      <c r="S28" s="172"/>
      <c r="T28" s="172"/>
      <c r="U28" s="172"/>
      <c r="V28" s="172"/>
    </row>
    <row r="29" spans="1:22" s="167" customFormat="1" ht="45" customHeight="1">
      <c r="A29" s="46">
        <v>8</v>
      </c>
      <c r="B29" s="179" t="s">
        <v>268</v>
      </c>
      <c r="C29" s="177" t="s">
        <v>267</v>
      </c>
      <c r="D29" s="179" t="s">
        <v>266</v>
      </c>
      <c r="E29" s="179" t="s">
        <v>265</v>
      </c>
      <c r="F29" s="46" t="s">
        <v>399</v>
      </c>
      <c r="G29" s="179" t="s">
        <v>54</v>
      </c>
      <c r="H29" s="180">
        <v>2009</v>
      </c>
      <c r="I29" s="46" t="s">
        <v>264</v>
      </c>
      <c r="J29" s="180" t="s">
        <v>54</v>
      </c>
      <c r="K29" s="46" t="s">
        <v>263</v>
      </c>
      <c r="L29" s="46" t="s">
        <v>604</v>
      </c>
      <c r="M29" s="166"/>
      <c r="N29" s="48" t="s">
        <v>678</v>
      </c>
      <c r="O29" s="48" t="s">
        <v>691</v>
      </c>
      <c r="P29" s="48" t="s">
        <v>54</v>
      </c>
      <c r="Q29" s="48" t="s">
        <v>54</v>
      </c>
      <c r="R29" s="172" t="s">
        <v>191</v>
      </c>
      <c r="S29" s="172"/>
      <c r="T29" s="172"/>
      <c r="U29" s="172"/>
      <c r="V29" s="172"/>
    </row>
    <row r="30" spans="1:22" s="167" customFormat="1" ht="45" customHeight="1">
      <c r="A30" s="46">
        <v>9</v>
      </c>
      <c r="B30" s="179" t="s">
        <v>262</v>
      </c>
      <c r="C30" s="177" t="s">
        <v>261</v>
      </c>
      <c r="D30" s="179" t="s">
        <v>403</v>
      </c>
      <c r="E30" s="179" t="s">
        <v>404</v>
      </c>
      <c r="F30" s="179" t="s">
        <v>400</v>
      </c>
      <c r="G30" s="179" t="s">
        <v>260</v>
      </c>
      <c r="H30" s="180">
        <v>2001</v>
      </c>
      <c r="I30" s="46" t="s">
        <v>259</v>
      </c>
      <c r="J30" s="180">
        <v>3</v>
      </c>
      <c r="K30" s="46" t="s">
        <v>258</v>
      </c>
      <c r="L30" s="46" t="s">
        <v>405</v>
      </c>
      <c r="M30" s="166"/>
      <c r="N30" s="48" t="s">
        <v>679</v>
      </c>
      <c r="O30" s="48" t="s">
        <v>690</v>
      </c>
      <c r="P30" s="48" t="s">
        <v>54</v>
      </c>
      <c r="Q30" s="48" t="s">
        <v>54</v>
      </c>
      <c r="R30" s="172" t="s">
        <v>191</v>
      </c>
      <c r="S30" s="172" t="s">
        <v>191</v>
      </c>
      <c r="T30" s="172"/>
      <c r="U30" s="172"/>
      <c r="V30" s="172"/>
    </row>
    <row r="31" spans="1:22" s="167" customFormat="1" ht="45" customHeight="1">
      <c r="A31" s="46">
        <v>10</v>
      </c>
      <c r="B31" s="179" t="s">
        <v>257</v>
      </c>
      <c r="C31" s="177" t="s">
        <v>256</v>
      </c>
      <c r="D31" s="179" t="s">
        <v>255</v>
      </c>
      <c r="E31" s="179" t="s">
        <v>254</v>
      </c>
      <c r="F31" s="179" t="s">
        <v>213</v>
      </c>
      <c r="G31" s="179" t="s">
        <v>253</v>
      </c>
      <c r="H31" s="180">
        <v>2008</v>
      </c>
      <c r="I31" s="46" t="s">
        <v>252</v>
      </c>
      <c r="J31" s="180">
        <v>1</v>
      </c>
      <c r="K31" s="46" t="s">
        <v>54</v>
      </c>
      <c r="L31" s="46" t="s">
        <v>605</v>
      </c>
      <c r="M31" s="166"/>
      <c r="N31" s="48" t="s">
        <v>680</v>
      </c>
      <c r="O31" s="48" t="s">
        <v>689</v>
      </c>
      <c r="P31" s="48" t="s">
        <v>54</v>
      </c>
      <c r="Q31" s="48" t="s">
        <v>54</v>
      </c>
      <c r="R31" s="172" t="s">
        <v>191</v>
      </c>
      <c r="S31" s="172" t="s">
        <v>191</v>
      </c>
      <c r="T31" s="172"/>
      <c r="U31" s="172"/>
      <c r="V31" s="172"/>
    </row>
    <row r="32" spans="1:22" s="167" customFormat="1" ht="45" customHeight="1">
      <c r="A32" s="46">
        <v>11</v>
      </c>
      <c r="B32" s="179" t="s">
        <v>251</v>
      </c>
      <c r="C32" s="177" t="s">
        <v>250</v>
      </c>
      <c r="D32" s="179" t="s">
        <v>249</v>
      </c>
      <c r="E32" s="179" t="s">
        <v>248</v>
      </c>
      <c r="F32" s="179" t="s">
        <v>247</v>
      </c>
      <c r="G32" s="179" t="s">
        <v>54</v>
      </c>
      <c r="H32" s="180">
        <v>2009</v>
      </c>
      <c r="I32" s="46" t="s">
        <v>240</v>
      </c>
      <c r="J32" s="180" t="s">
        <v>54</v>
      </c>
      <c r="K32" s="46" t="s">
        <v>54</v>
      </c>
      <c r="L32" s="46" t="s">
        <v>390</v>
      </c>
      <c r="M32" s="166"/>
      <c r="N32" s="48" t="s">
        <v>680</v>
      </c>
      <c r="O32" s="48" t="s">
        <v>689</v>
      </c>
      <c r="P32" s="48" t="s">
        <v>54</v>
      </c>
      <c r="Q32" s="48" t="s">
        <v>54</v>
      </c>
      <c r="R32" s="172" t="s">
        <v>191</v>
      </c>
      <c r="S32" s="172"/>
      <c r="T32" s="172"/>
      <c r="U32" s="172"/>
      <c r="V32" s="172"/>
    </row>
    <row r="33" spans="1:22" s="167" customFormat="1" ht="45" customHeight="1">
      <c r="A33" s="46">
        <v>12</v>
      </c>
      <c r="B33" s="179" t="s">
        <v>244</v>
      </c>
      <c r="C33" s="177" t="s">
        <v>243</v>
      </c>
      <c r="D33" s="179" t="s">
        <v>246</v>
      </c>
      <c r="E33" s="179" t="s">
        <v>245</v>
      </c>
      <c r="F33" s="179" t="s">
        <v>204</v>
      </c>
      <c r="G33" s="179" t="s">
        <v>54</v>
      </c>
      <c r="H33" s="180">
        <v>2008</v>
      </c>
      <c r="I33" s="46" t="s">
        <v>240</v>
      </c>
      <c r="J33" s="180" t="s">
        <v>54</v>
      </c>
      <c r="K33" s="46" t="s">
        <v>239</v>
      </c>
      <c r="L33" s="46" t="s">
        <v>606</v>
      </c>
      <c r="M33" s="166"/>
      <c r="N33" s="48" t="s">
        <v>681</v>
      </c>
      <c r="O33" s="48" t="s">
        <v>688</v>
      </c>
      <c r="P33" s="48" t="s">
        <v>54</v>
      </c>
      <c r="Q33" s="48" t="s">
        <v>54</v>
      </c>
      <c r="R33" s="172" t="s">
        <v>191</v>
      </c>
      <c r="S33" s="172"/>
      <c r="T33" s="172"/>
      <c r="U33" s="172"/>
      <c r="V33" s="172"/>
    </row>
    <row r="34" spans="1:22" s="167" customFormat="1" ht="45" customHeight="1">
      <c r="A34" s="46">
        <v>13</v>
      </c>
      <c r="B34" s="179" t="s">
        <v>244</v>
      </c>
      <c r="C34" s="177" t="s">
        <v>243</v>
      </c>
      <c r="D34" s="179" t="s">
        <v>242</v>
      </c>
      <c r="E34" s="179" t="s">
        <v>241</v>
      </c>
      <c r="F34" s="179" t="s">
        <v>204</v>
      </c>
      <c r="G34" s="179" t="s">
        <v>54</v>
      </c>
      <c r="H34" s="180">
        <v>2008</v>
      </c>
      <c r="I34" s="46" t="s">
        <v>240</v>
      </c>
      <c r="J34" s="180" t="s">
        <v>54</v>
      </c>
      <c r="K34" s="46" t="s">
        <v>239</v>
      </c>
      <c r="L34" s="46" t="s">
        <v>606</v>
      </c>
      <c r="M34" s="166"/>
      <c r="N34" s="48" t="s">
        <v>681</v>
      </c>
      <c r="O34" s="48" t="s">
        <v>688</v>
      </c>
      <c r="P34" s="48" t="s">
        <v>54</v>
      </c>
      <c r="Q34" s="48" t="s">
        <v>54</v>
      </c>
      <c r="R34" s="172" t="s">
        <v>191</v>
      </c>
      <c r="S34" s="172"/>
      <c r="T34" s="172"/>
      <c r="U34" s="172"/>
      <c r="V34" s="172"/>
    </row>
    <row r="35" spans="1:22" s="167" customFormat="1" ht="45" customHeight="1">
      <c r="A35" s="46">
        <v>14</v>
      </c>
      <c r="B35" s="179" t="s">
        <v>238</v>
      </c>
      <c r="C35" s="177" t="s">
        <v>237</v>
      </c>
      <c r="D35" s="179" t="s">
        <v>236</v>
      </c>
      <c r="E35" s="179" t="s">
        <v>401</v>
      </c>
      <c r="F35" s="179" t="s">
        <v>200</v>
      </c>
      <c r="G35" s="179" t="s">
        <v>402</v>
      </c>
      <c r="H35" s="180">
        <v>1998</v>
      </c>
      <c r="I35" s="46" t="s">
        <v>235</v>
      </c>
      <c r="J35" s="180">
        <v>5</v>
      </c>
      <c r="K35" s="46" t="s">
        <v>54</v>
      </c>
      <c r="L35" s="46" t="s">
        <v>607</v>
      </c>
      <c r="M35" s="166"/>
      <c r="N35" s="48" t="s">
        <v>682</v>
      </c>
      <c r="O35" s="48" t="s">
        <v>687</v>
      </c>
      <c r="P35" s="48" t="s">
        <v>54</v>
      </c>
      <c r="Q35" s="48" t="s">
        <v>54</v>
      </c>
      <c r="R35" s="172" t="s">
        <v>191</v>
      </c>
      <c r="S35" s="172" t="s">
        <v>191</v>
      </c>
      <c r="T35" s="172"/>
      <c r="U35" s="172"/>
      <c r="V35" s="172"/>
    </row>
    <row r="36" spans="1:22" s="167" customFormat="1" ht="45" customHeight="1">
      <c r="A36" s="46">
        <v>15</v>
      </c>
      <c r="B36" s="179" t="s">
        <v>234</v>
      </c>
      <c r="C36" s="179" t="s">
        <v>233</v>
      </c>
      <c r="D36" s="179" t="s">
        <v>232</v>
      </c>
      <c r="E36" s="179" t="s">
        <v>231</v>
      </c>
      <c r="F36" s="179" t="s">
        <v>194</v>
      </c>
      <c r="G36" s="179" t="s">
        <v>230</v>
      </c>
      <c r="H36" s="180">
        <v>2003</v>
      </c>
      <c r="I36" s="179" t="s">
        <v>229</v>
      </c>
      <c r="J36" s="180">
        <v>5</v>
      </c>
      <c r="K36" s="179" t="s">
        <v>228</v>
      </c>
      <c r="L36" s="46" t="s">
        <v>608</v>
      </c>
      <c r="M36" s="166"/>
      <c r="N36" s="48" t="s">
        <v>683</v>
      </c>
      <c r="O36" s="48" t="s">
        <v>686</v>
      </c>
      <c r="P36" s="48" t="s">
        <v>54</v>
      </c>
      <c r="Q36" s="48" t="s">
        <v>54</v>
      </c>
      <c r="R36" s="172" t="s">
        <v>191</v>
      </c>
      <c r="S36" s="172" t="s">
        <v>191</v>
      </c>
      <c r="T36" s="172"/>
      <c r="U36" s="172"/>
      <c r="V36" s="172"/>
    </row>
    <row r="37" spans="1:22" s="167" customFormat="1" ht="45" customHeight="1">
      <c r="A37" s="46">
        <v>16</v>
      </c>
      <c r="B37" s="179" t="s">
        <v>594</v>
      </c>
      <c r="C37" s="179" t="s">
        <v>595</v>
      </c>
      <c r="D37" s="179" t="s">
        <v>596</v>
      </c>
      <c r="E37" s="179" t="s">
        <v>597</v>
      </c>
      <c r="F37" s="179" t="s">
        <v>200</v>
      </c>
      <c r="G37" s="179" t="s">
        <v>598</v>
      </c>
      <c r="H37" s="180">
        <v>2008</v>
      </c>
      <c r="I37" s="179" t="s">
        <v>599</v>
      </c>
      <c r="J37" s="180">
        <v>5</v>
      </c>
      <c r="K37" s="179" t="s">
        <v>601</v>
      </c>
      <c r="L37" s="46" t="s">
        <v>600</v>
      </c>
      <c r="M37" s="166"/>
      <c r="N37" s="48" t="s">
        <v>684</v>
      </c>
      <c r="O37" s="48" t="s">
        <v>685</v>
      </c>
      <c r="P37" s="48" t="s">
        <v>54</v>
      </c>
      <c r="Q37" s="48" t="s">
        <v>54</v>
      </c>
      <c r="R37" s="172" t="s">
        <v>191</v>
      </c>
      <c r="S37" s="172" t="s">
        <v>191</v>
      </c>
      <c r="T37" s="172"/>
      <c r="U37" s="172"/>
      <c r="V37" s="172"/>
    </row>
    <row r="38" spans="1:22" s="167" customFormat="1" ht="45" customHeight="1">
      <c r="A38" s="46">
        <v>17</v>
      </c>
      <c r="B38" s="179" t="s">
        <v>227</v>
      </c>
      <c r="C38" s="177" t="s">
        <v>226</v>
      </c>
      <c r="D38" s="179">
        <v>1515</v>
      </c>
      <c r="E38" s="179" t="s">
        <v>225</v>
      </c>
      <c r="F38" s="179" t="s">
        <v>213</v>
      </c>
      <c r="G38" s="179" t="s">
        <v>384</v>
      </c>
      <c r="H38" s="180">
        <v>2012</v>
      </c>
      <c r="I38" s="46" t="s">
        <v>224</v>
      </c>
      <c r="J38" s="180">
        <v>1</v>
      </c>
      <c r="K38" s="46" t="s">
        <v>54</v>
      </c>
      <c r="L38" s="46" t="s">
        <v>390</v>
      </c>
      <c r="M38" s="166"/>
      <c r="N38" s="48" t="s">
        <v>695</v>
      </c>
      <c r="O38" s="48" t="s">
        <v>708</v>
      </c>
      <c r="P38" s="48" t="s">
        <v>54</v>
      </c>
      <c r="Q38" s="48" t="s">
        <v>54</v>
      </c>
      <c r="R38" s="172" t="s">
        <v>191</v>
      </c>
      <c r="S38" s="172" t="s">
        <v>191</v>
      </c>
      <c r="T38" s="172"/>
      <c r="U38" s="172"/>
      <c r="V38" s="172"/>
    </row>
    <row r="39" spans="1:22" s="167" customFormat="1" ht="45" customHeight="1">
      <c r="A39" s="46">
        <v>18</v>
      </c>
      <c r="B39" s="179" t="s">
        <v>223</v>
      </c>
      <c r="C39" s="179" t="s">
        <v>54</v>
      </c>
      <c r="D39" s="179" t="s">
        <v>84</v>
      </c>
      <c r="E39" s="179" t="s">
        <v>84</v>
      </c>
      <c r="F39" s="179" t="s">
        <v>204</v>
      </c>
      <c r="G39" s="179" t="s">
        <v>54</v>
      </c>
      <c r="H39" s="180">
        <v>2012</v>
      </c>
      <c r="I39" s="179"/>
      <c r="J39" s="180" t="s">
        <v>54</v>
      </c>
      <c r="K39" s="179" t="s">
        <v>388</v>
      </c>
      <c r="L39" s="46" t="s">
        <v>389</v>
      </c>
      <c r="M39" s="166"/>
      <c r="N39" s="48" t="s">
        <v>696</v>
      </c>
      <c r="O39" s="48" t="s">
        <v>707</v>
      </c>
      <c r="P39" s="48" t="s">
        <v>54</v>
      </c>
      <c r="Q39" s="48" t="s">
        <v>54</v>
      </c>
      <c r="R39" s="172" t="s">
        <v>191</v>
      </c>
      <c r="S39" s="172"/>
      <c r="T39" s="172"/>
      <c r="U39" s="172"/>
      <c r="V39" s="172"/>
    </row>
    <row r="40" spans="1:22" s="167" customFormat="1" ht="45" customHeight="1">
      <c r="A40" s="46">
        <v>19</v>
      </c>
      <c r="B40" s="179" t="s">
        <v>222</v>
      </c>
      <c r="C40" s="179" t="s">
        <v>221</v>
      </c>
      <c r="D40" s="179" t="s">
        <v>220</v>
      </c>
      <c r="E40" s="179" t="s">
        <v>219</v>
      </c>
      <c r="F40" s="179" t="s">
        <v>194</v>
      </c>
      <c r="G40" s="179" t="s">
        <v>218</v>
      </c>
      <c r="H40" s="180">
        <v>2002</v>
      </c>
      <c r="I40" s="179" t="s">
        <v>217</v>
      </c>
      <c r="J40" s="180">
        <v>2</v>
      </c>
      <c r="K40" s="179" t="s">
        <v>428</v>
      </c>
      <c r="L40" s="46" t="s">
        <v>391</v>
      </c>
      <c r="M40" s="166"/>
      <c r="N40" s="48" t="s">
        <v>697</v>
      </c>
      <c r="O40" s="48" t="s">
        <v>706</v>
      </c>
      <c r="P40" s="48" t="s">
        <v>54</v>
      </c>
      <c r="Q40" s="48" t="s">
        <v>54</v>
      </c>
      <c r="R40" s="172" t="s">
        <v>191</v>
      </c>
      <c r="S40" s="172" t="s">
        <v>191</v>
      </c>
      <c r="T40" s="172"/>
      <c r="U40" s="172"/>
      <c r="V40" s="172"/>
    </row>
    <row r="41" spans="1:22" s="167" customFormat="1" ht="45" customHeight="1">
      <c r="A41" s="46">
        <v>20</v>
      </c>
      <c r="B41" s="179" t="s">
        <v>216</v>
      </c>
      <c r="C41" s="179">
        <v>912</v>
      </c>
      <c r="D41" s="178" t="s">
        <v>215</v>
      </c>
      <c r="E41" s="179" t="s">
        <v>214</v>
      </c>
      <c r="F41" s="179" t="s">
        <v>213</v>
      </c>
      <c r="G41" s="179" t="s">
        <v>212</v>
      </c>
      <c r="H41" s="180">
        <v>1993</v>
      </c>
      <c r="I41" s="179" t="s">
        <v>211</v>
      </c>
      <c r="J41" s="180">
        <v>2</v>
      </c>
      <c r="K41" s="179" t="s">
        <v>54</v>
      </c>
      <c r="L41" s="46" t="s">
        <v>392</v>
      </c>
      <c r="M41" s="166"/>
      <c r="N41" s="48" t="s">
        <v>664</v>
      </c>
      <c r="O41" s="48" t="s">
        <v>669</v>
      </c>
      <c r="P41" s="48" t="s">
        <v>54</v>
      </c>
      <c r="Q41" s="48" t="s">
        <v>54</v>
      </c>
      <c r="R41" s="172" t="s">
        <v>191</v>
      </c>
      <c r="S41" s="172" t="s">
        <v>191</v>
      </c>
      <c r="T41" s="172"/>
      <c r="U41" s="172"/>
      <c r="V41" s="172"/>
    </row>
    <row r="42" spans="1:22" s="167" customFormat="1" ht="45" customHeight="1">
      <c r="A42" s="46">
        <v>21</v>
      </c>
      <c r="B42" s="46" t="s">
        <v>210</v>
      </c>
      <c r="C42" s="179" t="s">
        <v>209</v>
      </c>
      <c r="D42" s="179" t="s">
        <v>208</v>
      </c>
      <c r="E42" s="179" t="s">
        <v>84</v>
      </c>
      <c r="F42" s="179" t="s">
        <v>383</v>
      </c>
      <c r="G42" s="179" t="s">
        <v>385</v>
      </c>
      <c r="H42" s="180">
        <v>2014</v>
      </c>
      <c r="I42" s="179"/>
      <c r="J42" s="180">
        <v>1</v>
      </c>
      <c r="K42" s="179" t="s">
        <v>54</v>
      </c>
      <c r="L42" s="46" t="s">
        <v>54</v>
      </c>
      <c r="M42" s="166"/>
      <c r="N42" s="48" t="s">
        <v>698</v>
      </c>
      <c r="O42" s="48" t="s">
        <v>705</v>
      </c>
      <c r="P42" s="48" t="s">
        <v>54</v>
      </c>
      <c r="Q42" s="48" t="s">
        <v>54</v>
      </c>
      <c r="R42" s="172" t="s">
        <v>191</v>
      </c>
      <c r="S42" s="172" t="s">
        <v>191</v>
      </c>
      <c r="T42" s="172"/>
      <c r="U42" s="172"/>
      <c r="V42" s="172"/>
    </row>
    <row r="43" spans="1:22" s="167" customFormat="1" ht="45" customHeight="1">
      <c r="A43" s="46">
        <v>22</v>
      </c>
      <c r="B43" s="46" t="s">
        <v>207</v>
      </c>
      <c r="C43" s="179" t="s">
        <v>54</v>
      </c>
      <c r="D43" s="179" t="s">
        <v>206</v>
      </c>
      <c r="E43" s="179" t="s">
        <v>205</v>
      </c>
      <c r="F43" s="179" t="s">
        <v>204</v>
      </c>
      <c r="G43" s="179" t="s">
        <v>54</v>
      </c>
      <c r="H43" s="180">
        <v>2011</v>
      </c>
      <c r="I43" s="179" t="s">
        <v>203</v>
      </c>
      <c r="J43" s="180" t="s">
        <v>54</v>
      </c>
      <c r="K43" s="179" t="s">
        <v>386</v>
      </c>
      <c r="L43" s="46" t="s">
        <v>393</v>
      </c>
      <c r="M43" s="166"/>
      <c r="N43" s="48" t="s">
        <v>699</v>
      </c>
      <c r="O43" s="48" t="s">
        <v>704</v>
      </c>
      <c r="P43" s="48" t="s">
        <v>54</v>
      </c>
      <c r="Q43" s="48" t="s">
        <v>54</v>
      </c>
      <c r="R43" s="172" t="s">
        <v>191</v>
      </c>
      <c r="S43" s="172"/>
      <c r="T43" s="172"/>
      <c r="U43" s="172"/>
      <c r="V43" s="172"/>
    </row>
    <row r="44" spans="1:22" s="173" customFormat="1" ht="45" customHeight="1">
      <c r="A44" s="46">
        <v>23</v>
      </c>
      <c r="B44" s="46" t="s">
        <v>198</v>
      </c>
      <c r="C44" s="46" t="s">
        <v>197</v>
      </c>
      <c r="D44" s="46" t="s">
        <v>202</v>
      </c>
      <c r="E44" s="46" t="s">
        <v>201</v>
      </c>
      <c r="F44" s="46" t="s">
        <v>200</v>
      </c>
      <c r="G44" s="46" t="s">
        <v>193</v>
      </c>
      <c r="H44" s="171">
        <v>1992</v>
      </c>
      <c r="I44" s="46" t="s">
        <v>199</v>
      </c>
      <c r="J44" s="171">
        <v>9</v>
      </c>
      <c r="K44" s="46" t="s">
        <v>387</v>
      </c>
      <c r="L44" s="46" t="s">
        <v>394</v>
      </c>
      <c r="M44" s="174"/>
      <c r="N44" s="48" t="s">
        <v>700</v>
      </c>
      <c r="O44" s="48" t="s">
        <v>703</v>
      </c>
      <c r="P44" s="48" t="s">
        <v>54</v>
      </c>
      <c r="Q44" s="48" t="s">
        <v>54</v>
      </c>
      <c r="R44" s="172" t="s">
        <v>191</v>
      </c>
      <c r="S44" s="172" t="s">
        <v>191</v>
      </c>
      <c r="T44" s="172"/>
      <c r="U44" s="172"/>
      <c r="V44" s="172"/>
    </row>
    <row r="45" spans="1:22" s="173" customFormat="1" ht="45" customHeight="1">
      <c r="A45" s="46">
        <v>24</v>
      </c>
      <c r="B45" s="46" t="s">
        <v>198</v>
      </c>
      <c r="C45" s="46" t="s">
        <v>197</v>
      </c>
      <c r="D45" s="46" t="s">
        <v>196</v>
      </c>
      <c r="E45" s="46" t="s">
        <v>195</v>
      </c>
      <c r="F45" s="46" t="s">
        <v>194</v>
      </c>
      <c r="G45" s="46" t="s">
        <v>193</v>
      </c>
      <c r="H45" s="171">
        <v>1992</v>
      </c>
      <c r="I45" s="46" t="s">
        <v>192</v>
      </c>
      <c r="J45" s="171">
        <v>9</v>
      </c>
      <c r="K45" s="46" t="s">
        <v>387</v>
      </c>
      <c r="L45" s="46" t="s">
        <v>394</v>
      </c>
      <c r="M45" s="174"/>
      <c r="N45" s="48" t="s">
        <v>701</v>
      </c>
      <c r="O45" s="48" t="s">
        <v>702</v>
      </c>
      <c r="P45" s="48" t="s">
        <v>54</v>
      </c>
      <c r="Q45" s="48" t="s">
        <v>54</v>
      </c>
      <c r="R45" s="172" t="s">
        <v>191</v>
      </c>
      <c r="S45" s="172" t="s">
        <v>191</v>
      </c>
      <c r="T45" s="172"/>
      <c r="U45" s="172"/>
      <c r="V45" s="172"/>
    </row>
    <row r="49" ht="12.75">
      <c r="D49" s="35"/>
    </row>
  </sheetData>
  <sheetProtection/>
  <mergeCells count="21">
    <mergeCell ref="M3:M5"/>
    <mergeCell ref="F3:F5"/>
    <mergeCell ref="J2:V2"/>
    <mergeCell ref="R3:V4"/>
    <mergeCell ref="A2:I2"/>
    <mergeCell ref="G3:G5"/>
    <mergeCell ref="A19:K19"/>
    <mergeCell ref="C3:C5"/>
    <mergeCell ref="D3:D5"/>
    <mergeCell ref="K3:K5"/>
    <mergeCell ref="H3:H5"/>
    <mergeCell ref="N3:O4"/>
    <mergeCell ref="P3:Q4"/>
    <mergeCell ref="L3:L5"/>
    <mergeCell ref="E3:E5"/>
    <mergeCell ref="A21:K21"/>
    <mergeCell ref="A6:K6"/>
    <mergeCell ref="J3:J5"/>
    <mergeCell ref="A3:A5"/>
    <mergeCell ref="B3:B5"/>
    <mergeCell ref="I3:I5"/>
  </mergeCells>
  <printOptions horizontalCentered="1"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42" r:id="rId1"/>
  <rowBreaks count="1" manualBreakCount="1">
    <brk id="30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90" zoomScaleSheetLayoutView="90" zoomScalePageLayoutView="0" workbookViewId="0" topLeftCell="A1">
      <selection activeCell="B19" sqref="B19"/>
    </sheetView>
  </sheetViews>
  <sheetFormatPr defaultColWidth="9.140625" defaultRowHeight="12.75"/>
  <cols>
    <col min="1" max="1" width="13.57421875" style="93" customWidth="1"/>
    <col min="2" max="2" width="19.57421875" style="93" customWidth="1"/>
    <col min="3" max="3" width="21.00390625" style="95" customWidth="1"/>
    <col min="4" max="4" width="55.421875" style="94" customWidth="1"/>
    <col min="5" max="16384" width="9.140625" style="93" customWidth="1"/>
  </cols>
  <sheetData>
    <row r="1" spans="1:4" ht="12.75">
      <c r="A1" s="99" t="s">
        <v>499</v>
      </c>
      <c r="B1" s="98"/>
      <c r="C1" s="97"/>
      <c r="D1" s="96"/>
    </row>
    <row r="3" spans="1:4" ht="25.5">
      <c r="A3" s="100" t="s">
        <v>502</v>
      </c>
      <c r="B3" s="101" t="s">
        <v>508</v>
      </c>
      <c r="C3" s="101" t="s">
        <v>509</v>
      </c>
      <c r="D3" s="101" t="s">
        <v>510</v>
      </c>
    </row>
    <row r="4" spans="1:4" ht="12.75">
      <c r="A4" s="254" t="s">
        <v>503</v>
      </c>
      <c r="B4" s="254"/>
      <c r="C4" s="254"/>
      <c r="D4" s="254"/>
    </row>
    <row r="5" spans="1:4" ht="21.75" customHeight="1">
      <c r="A5" s="1">
        <v>1</v>
      </c>
      <c r="B5" s="102">
        <v>423.12</v>
      </c>
      <c r="C5" s="102" t="s">
        <v>511</v>
      </c>
      <c r="D5" s="103" t="s">
        <v>512</v>
      </c>
    </row>
    <row r="6" spans="1:4" ht="21.75" customHeight="1">
      <c r="A6" s="1">
        <v>1</v>
      </c>
      <c r="B6" s="102">
        <v>1200</v>
      </c>
      <c r="C6" s="102" t="s">
        <v>513</v>
      </c>
      <c r="D6" s="103" t="s">
        <v>514</v>
      </c>
    </row>
    <row r="7" spans="1:4" ht="21.75" customHeight="1">
      <c r="A7" s="1">
        <v>1</v>
      </c>
      <c r="B7" s="102">
        <v>730</v>
      </c>
      <c r="C7" s="102" t="s">
        <v>515</v>
      </c>
      <c r="D7" s="103" t="s">
        <v>516</v>
      </c>
    </row>
    <row r="8" spans="1:4" ht="21.75" customHeight="1">
      <c r="A8" s="1">
        <v>1</v>
      </c>
      <c r="B8" s="102">
        <v>12925.11</v>
      </c>
      <c r="C8" s="102" t="s">
        <v>517</v>
      </c>
      <c r="D8" s="103" t="s">
        <v>518</v>
      </c>
    </row>
    <row r="9" spans="1:4" ht="12.75">
      <c r="A9" s="254" t="s">
        <v>504</v>
      </c>
      <c r="B9" s="254"/>
      <c r="C9" s="254"/>
      <c r="D9" s="254"/>
    </row>
    <row r="10" spans="1:4" ht="27.75" customHeight="1">
      <c r="A10" s="1">
        <v>1</v>
      </c>
      <c r="B10" s="102">
        <v>6099.07</v>
      </c>
      <c r="C10" s="102" t="s">
        <v>519</v>
      </c>
      <c r="D10" s="103" t="s">
        <v>520</v>
      </c>
    </row>
    <row r="11" spans="1:4" ht="28.5" customHeight="1">
      <c r="A11" s="1">
        <v>3</v>
      </c>
      <c r="B11" s="102">
        <v>7176.7</v>
      </c>
      <c r="C11" s="102" t="s">
        <v>513</v>
      </c>
      <c r="D11" s="103" t="s">
        <v>521</v>
      </c>
    </row>
    <row r="12" spans="1:4" ht="24.75" customHeight="1">
      <c r="A12" s="1">
        <v>1</v>
      </c>
      <c r="B12" s="102">
        <v>12534</v>
      </c>
      <c r="C12" s="102" t="s">
        <v>517</v>
      </c>
      <c r="D12" s="103" t="s">
        <v>522</v>
      </c>
    </row>
    <row r="13" spans="1:4" ht="12.75">
      <c r="A13" s="254" t="s">
        <v>505</v>
      </c>
      <c r="B13" s="254"/>
      <c r="C13" s="254"/>
      <c r="D13" s="254"/>
    </row>
    <row r="14" spans="1:4" ht="24" customHeight="1">
      <c r="A14" s="1">
        <v>1</v>
      </c>
      <c r="B14" s="102">
        <v>960</v>
      </c>
      <c r="C14" s="102" t="s">
        <v>517</v>
      </c>
      <c r="D14" s="103" t="s">
        <v>523</v>
      </c>
    </row>
    <row r="15" spans="1:4" ht="20.25" customHeight="1">
      <c r="A15" s="1">
        <v>2</v>
      </c>
      <c r="B15" s="102">
        <v>2236.89</v>
      </c>
      <c r="C15" s="102" t="s">
        <v>515</v>
      </c>
      <c r="D15" s="103" t="s">
        <v>524</v>
      </c>
    </row>
    <row r="16" spans="1:4" ht="12.75">
      <c r="A16" s="254" t="s">
        <v>506</v>
      </c>
      <c r="B16" s="254"/>
      <c r="C16" s="254"/>
      <c r="D16" s="254"/>
    </row>
    <row r="17" spans="1:4" ht="18.75" customHeight="1">
      <c r="A17" s="255" t="s">
        <v>84</v>
      </c>
      <c r="B17" s="256"/>
      <c r="C17" s="256"/>
      <c r="D17" s="257"/>
    </row>
    <row r="18" spans="1:4" ht="12.75">
      <c r="A18" s="104" t="s">
        <v>0</v>
      </c>
      <c r="B18" s="105">
        <f>SUM(B5:B8,B10:B12,B14:B15)</f>
        <v>44284.89</v>
      </c>
      <c r="C18" s="42"/>
      <c r="D18" s="106"/>
    </row>
    <row r="19" spans="1:4" ht="12.75">
      <c r="A19" s="56"/>
      <c r="B19" s="107"/>
      <c r="C19" s="108"/>
      <c r="D19" s="57"/>
    </row>
    <row r="20" spans="1:4" ht="12.75">
      <c r="A20" s="56"/>
      <c r="B20" s="107"/>
      <c r="C20" s="108"/>
      <c r="D20" s="57"/>
    </row>
    <row r="21" spans="1:4" ht="12.75">
      <c r="A21" s="56"/>
      <c r="B21" s="107"/>
      <c r="C21" s="108"/>
      <c r="D21" s="57"/>
    </row>
    <row r="22" spans="1:4" ht="12.75">
      <c r="A22" s="258" t="s">
        <v>507</v>
      </c>
      <c r="B22" s="259"/>
      <c r="C22" s="259"/>
      <c r="D22" s="260"/>
    </row>
    <row r="23" spans="1:4" ht="25.5">
      <c r="A23" s="100" t="s">
        <v>502</v>
      </c>
      <c r="B23" s="101" t="s">
        <v>525</v>
      </c>
      <c r="C23" s="101" t="s">
        <v>509</v>
      </c>
      <c r="D23" s="101" t="s">
        <v>510</v>
      </c>
    </row>
    <row r="24" spans="1:4" ht="12.75">
      <c r="A24" s="254" t="s">
        <v>504</v>
      </c>
      <c r="B24" s="254"/>
      <c r="C24" s="254"/>
      <c r="D24" s="254"/>
    </row>
    <row r="25" spans="1:4" ht="42.75" customHeight="1">
      <c r="A25" s="1">
        <v>1</v>
      </c>
      <c r="B25" s="102">
        <v>40000</v>
      </c>
      <c r="C25" s="102" t="s">
        <v>515</v>
      </c>
      <c r="D25" s="103" t="s">
        <v>526</v>
      </c>
    </row>
    <row r="26" spans="1:4" ht="12.75">
      <c r="A26" s="109"/>
      <c r="B26" s="110"/>
      <c r="C26" s="110"/>
      <c r="D26" s="111"/>
    </row>
    <row r="27" spans="1:4" ht="12.75">
      <c r="A27" s="112" t="s">
        <v>645</v>
      </c>
      <c r="B27" s="107"/>
      <c r="C27" s="108"/>
      <c r="D27" s="57"/>
    </row>
  </sheetData>
  <sheetProtection/>
  <mergeCells count="7">
    <mergeCell ref="A24:D24"/>
    <mergeCell ref="A4:D4"/>
    <mergeCell ref="A9:D9"/>
    <mergeCell ref="A13:D13"/>
    <mergeCell ref="A16:D16"/>
    <mergeCell ref="A17:D17"/>
    <mergeCell ref="A22:D2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80" zoomScaleSheetLayoutView="80" zoomScalePageLayoutView="0" workbookViewId="0" topLeftCell="A1">
      <selection activeCell="C15" sqref="C15"/>
    </sheetView>
  </sheetViews>
  <sheetFormatPr defaultColWidth="9.140625" defaultRowHeight="12.75"/>
  <cols>
    <col min="1" max="1" width="5.8515625" style="13" customWidth="1"/>
    <col min="2" max="2" width="51.57421875" style="0" customWidth="1"/>
    <col min="3" max="3" width="24.140625" style="21" customWidth="1"/>
    <col min="4" max="4" width="24.28125" style="21" customWidth="1"/>
    <col min="5" max="5" width="30.421875" style="0" customWidth="1"/>
    <col min="6" max="6" width="15.7109375" style="0" bestFit="1" customWidth="1"/>
    <col min="7" max="7" width="13.8515625" style="21" bestFit="1" customWidth="1"/>
    <col min="8" max="8" width="13.28125" style="21" bestFit="1" customWidth="1"/>
    <col min="9" max="9" width="14.28125" style="21" customWidth="1"/>
    <col min="10" max="10" width="9.8515625" style="0" bestFit="1" customWidth="1"/>
  </cols>
  <sheetData>
    <row r="1" spans="2:4" ht="16.5">
      <c r="B1" s="4" t="s">
        <v>500</v>
      </c>
      <c r="D1" s="22"/>
    </row>
    <row r="2" ht="16.5">
      <c r="B2" s="4"/>
    </row>
    <row r="3" spans="2:4" ht="12.75" customHeight="1">
      <c r="B3" s="261" t="s">
        <v>38</v>
      </c>
      <c r="C3" s="261"/>
      <c r="D3" s="261"/>
    </row>
    <row r="4" spans="1:5" ht="33.75" customHeight="1">
      <c r="A4" s="20" t="s">
        <v>10</v>
      </c>
      <c r="B4" s="20" t="s">
        <v>8</v>
      </c>
      <c r="C4" s="23" t="s">
        <v>13</v>
      </c>
      <c r="D4" s="23" t="s">
        <v>7</v>
      </c>
      <c r="E4" s="49"/>
    </row>
    <row r="5" spans="1:9" s="3" customFormat="1" ht="26.25" customHeight="1">
      <c r="A5" s="7">
        <v>1</v>
      </c>
      <c r="B5" s="9" t="s">
        <v>40</v>
      </c>
      <c r="C5" s="24">
        <v>8064637.84</v>
      </c>
      <c r="D5" s="24">
        <v>0</v>
      </c>
      <c r="F5" s="190"/>
      <c r="G5" s="190"/>
      <c r="H5" s="190"/>
      <c r="I5" s="184"/>
    </row>
    <row r="6" spans="1:9" s="3" customFormat="1" ht="26.25" customHeight="1">
      <c r="A6" s="7">
        <v>2</v>
      </c>
      <c r="B6" s="9" t="s">
        <v>43</v>
      </c>
      <c r="C6" s="263">
        <v>547397.35</v>
      </c>
      <c r="D6" s="263">
        <v>135519.08</v>
      </c>
      <c r="F6" s="262"/>
      <c r="G6" s="262"/>
      <c r="H6" s="262"/>
      <c r="I6" s="184"/>
    </row>
    <row r="7" spans="1:9" s="3" customFormat="1" ht="26.25" customHeight="1">
      <c r="A7" s="7">
        <v>3</v>
      </c>
      <c r="B7" s="9" t="s">
        <v>45</v>
      </c>
      <c r="C7" s="264"/>
      <c r="D7" s="264"/>
      <c r="F7" s="262"/>
      <c r="G7" s="262"/>
      <c r="H7" s="262"/>
      <c r="I7" s="184"/>
    </row>
    <row r="8" spans="1:9" s="3" customFormat="1" ht="26.25" customHeight="1">
      <c r="A8" s="7">
        <v>4</v>
      </c>
      <c r="B8" s="9" t="s">
        <v>46</v>
      </c>
      <c r="C8" s="24">
        <v>125083.7</v>
      </c>
      <c r="D8" s="24">
        <v>0</v>
      </c>
      <c r="F8" s="190"/>
      <c r="G8" s="190"/>
      <c r="H8" s="190"/>
      <c r="I8" s="26"/>
    </row>
    <row r="9" spans="1:9" s="3" customFormat="1" ht="26.25" customHeight="1">
      <c r="A9" s="7">
        <v>5</v>
      </c>
      <c r="B9" s="9" t="s">
        <v>452</v>
      </c>
      <c r="C9" s="24">
        <v>636825.5</v>
      </c>
      <c r="D9" s="24">
        <v>120048.5</v>
      </c>
      <c r="F9" s="190"/>
      <c r="G9" s="190"/>
      <c r="H9" s="190"/>
      <c r="I9" s="181"/>
    </row>
    <row r="10" spans="1:10" s="3" customFormat="1" ht="26.25" customHeight="1">
      <c r="A10" s="7">
        <v>6</v>
      </c>
      <c r="B10" s="9" t="s">
        <v>454</v>
      </c>
      <c r="C10" s="24">
        <v>432596.71</v>
      </c>
      <c r="D10" s="24">
        <v>65877.31</v>
      </c>
      <c r="F10" s="190"/>
      <c r="G10" s="190"/>
      <c r="H10" s="190"/>
      <c r="I10" s="182"/>
      <c r="J10" s="182"/>
    </row>
    <row r="11" spans="1:9" s="3" customFormat="1" ht="26.25" customHeight="1">
      <c r="A11" s="7">
        <v>7</v>
      </c>
      <c r="B11" s="9" t="s">
        <v>453</v>
      </c>
      <c r="C11" s="24">
        <f>80755.33+208209.48</f>
        <v>288964.81</v>
      </c>
      <c r="D11" s="24">
        <v>30755.33</v>
      </c>
      <c r="E11" s="6"/>
      <c r="F11" s="190"/>
      <c r="G11" s="190"/>
      <c r="H11" s="190"/>
      <c r="I11" s="183"/>
    </row>
    <row r="12" spans="1:9" s="3" customFormat="1" ht="26.25" customHeight="1">
      <c r="A12" s="7">
        <v>8</v>
      </c>
      <c r="B12" s="9" t="s">
        <v>455</v>
      </c>
      <c r="C12" s="24">
        <v>58744.35</v>
      </c>
      <c r="D12" s="24">
        <v>24901</v>
      </c>
      <c r="F12" s="191"/>
      <c r="G12" s="190"/>
      <c r="H12" s="190"/>
      <c r="I12" s="184"/>
    </row>
    <row r="13" spans="1:9" s="3" customFormat="1" ht="26.25" customHeight="1">
      <c r="A13" s="7">
        <v>9</v>
      </c>
      <c r="B13" s="9" t="s">
        <v>470</v>
      </c>
      <c r="C13" s="24">
        <v>0</v>
      </c>
      <c r="D13" s="24">
        <v>0</v>
      </c>
      <c r="F13" s="190"/>
      <c r="G13" s="190"/>
      <c r="H13" s="190"/>
      <c r="I13" s="26"/>
    </row>
    <row r="14" spans="1:4" ht="18" customHeight="1">
      <c r="A14" s="12"/>
      <c r="B14" s="33" t="s">
        <v>9</v>
      </c>
      <c r="C14" s="25">
        <f>SUM(C5:C13)</f>
        <v>10154250.26</v>
      </c>
      <c r="D14" s="25"/>
    </row>
    <row r="15" spans="2:4" ht="12.75">
      <c r="B15" s="3"/>
      <c r="C15" s="26"/>
      <c r="D15" s="26"/>
    </row>
    <row r="16" spans="2:4" ht="12.75">
      <c r="B16" s="3"/>
      <c r="C16" s="26"/>
      <c r="D16" s="26"/>
    </row>
    <row r="17" spans="2:4" ht="12.75">
      <c r="B17" s="3"/>
      <c r="C17" s="26"/>
      <c r="D17" s="26"/>
    </row>
    <row r="18" spans="2:4" ht="12.75">
      <c r="B18" s="3"/>
      <c r="C18" s="26"/>
      <c r="D18" s="26"/>
    </row>
    <row r="19" spans="2:4" ht="12.75">
      <c r="B19" s="3"/>
      <c r="C19" s="26"/>
      <c r="D19" s="26"/>
    </row>
    <row r="20" spans="2:4" ht="12.75">
      <c r="B20" s="3"/>
      <c r="C20" s="26"/>
      <c r="D20" s="26"/>
    </row>
    <row r="21" spans="2:4" ht="12.75">
      <c r="B21" s="3"/>
      <c r="C21" s="26"/>
      <c r="D21" s="26"/>
    </row>
    <row r="22" spans="2:4" ht="12.75">
      <c r="B22" s="3"/>
      <c r="C22" s="26"/>
      <c r="D22" s="26"/>
    </row>
    <row r="23" spans="2:4" ht="12.75">
      <c r="B23" s="3"/>
      <c r="C23" s="26"/>
      <c r="D23" s="26"/>
    </row>
    <row r="24" spans="2:4" ht="12.75">
      <c r="B24" s="3"/>
      <c r="C24" s="26"/>
      <c r="D24" s="26"/>
    </row>
  </sheetData>
  <sheetProtection/>
  <mergeCells count="6">
    <mergeCell ref="B3:D3"/>
    <mergeCell ref="F6:F7"/>
    <mergeCell ref="G6:G7"/>
    <mergeCell ref="H6:H7"/>
    <mergeCell ref="C6:C7"/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="80" zoomScaleSheetLayoutView="80" zoomScalePageLayoutView="0" workbookViewId="0" topLeftCell="A4">
      <selection activeCell="B27" sqref="B27"/>
    </sheetView>
  </sheetViews>
  <sheetFormatPr defaultColWidth="9.140625" defaultRowHeight="12.75"/>
  <cols>
    <col min="1" max="1" width="4.140625" style="27" customWidth="1"/>
    <col min="2" max="2" width="53.28125" style="30" customWidth="1"/>
    <col min="3" max="3" width="37.57421875" style="30" customWidth="1"/>
    <col min="8" max="8" width="50.421875" style="0" customWidth="1"/>
  </cols>
  <sheetData>
    <row r="1" spans="2:3" ht="15" customHeight="1">
      <c r="B1" s="28" t="s">
        <v>501</v>
      </c>
      <c r="C1" s="29"/>
    </row>
    <row r="2" ht="12.75">
      <c r="B2" s="28"/>
    </row>
    <row r="3" spans="1:4" ht="69" customHeight="1">
      <c r="A3" s="265" t="s">
        <v>71</v>
      </c>
      <c r="B3" s="265"/>
      <c r="C3" s="265"/>
      <c r="D3" s="14"/>
    </row>
    <row r="4" spans="1:4" ht="9" customHeight="1">
      <c r="A4" s="31"/>
      <c r="B4" s="31"/>
      <c r="C4" s="31"/>
      <c r="D4" s="14"/>
    </row>
    <row r="6" spans="1:3" ht="46.5" customHeight="1">
      <c r="A6" s="15" t="s">
        <v>10</v>
      </c>
      <c r="B6" s="15" t="s">
        <v>11</v>
      </c>
      <c r="C6" s="34" t="s">
        <v>12</v>
      </c>
    </row>
    <row r="7" spans="1:3" ht="17.25" customHeight="1">
      <c r="A7" s="266" t="s">
        <v>153</v>
      </c>
      <c r="B7" s="267"/>
      <c r="C7" s="268"/>
    </row>
    <row r="8" spans="1:3" s="3" customFormat="1" ht="18" customHeight="1">
      <c r="A8" s="7">
        <v>1</v>
      </c>
      <c r="B8" s="186" t="s">
        <v>99</v>
      </c>
      <c r="C8" s="7" t="s">
        <v>100</v>
      </c>
    </row>
    <row r="9" spans="1:3" s="3" customFormat="1" ht="18" customHeight="1">
      <c r="A9" s="7">
        <v>2</v>
      </c>
      <c r="B9" s="187" t="s">
        <v>101</v>
      </c>
      <c r="C9" s="10" t="s">
        <v>100</v>
      </c>
    </row>
    <row r="10" spans="1:3" s="3" customFormat="1" ht="18" customHeight="1">
      <c r="A10" s="7">
        <v>3</v>
      </c>
      <c r="B10" s="187" t="s">
        <v>102</v>
      </c>
      <c r="C10" s="10" t="s">
        <v>100</v>
      </c>
    </row>
    <row r="11" spans="1:3" s="3" customFormat="1" ht="18" customHeight="1">
      <c r="A11" s="7">
        <v>4</v>
      </c>
      <c r="B11" s="187" t="s">
        <v>103</v>
      </c>
      <c r="C11" s="10" t="s">
        <v>100</v>
      </c>
    </row>
    <row r="12" spans="1:3" s="3" customFormat="1" ht="18" customHeight="1">
      <c r="A12" s="7">
        <v>5</v>
      </c>
      <c r="B12" s="187" t="s">
        <v>104</v>
      </c>
      <c r="C12" s="10" t="s">
        <v>100</v>
      </c>
    </row>
    <row r="13" spans="1:3" s="3" customFormat="1" ht="18" customHeight="1">
      <c r="A13" s="7">
        <v>6</v>
      </c>
      <c r="B13" s="187" t="s">
        <v>105</v>
      </c>
      <c r="C13" s="10" t="s">
        <v>100</v>
      </c>
    </row>
    <row r="14" spans="1:3" s="3" customFormat="1" ht="18" customHeight="1">
      <c r="A14" s="7">
        <v>7</v>
      </c>
      <c r="B14" s="187" t="s">
        <v>106</v>
      </c>
      <c r="C14" s="10" t="s">
        <v>100</v>
      </c>
    </row>
    <row r="15" spans="1:3" s="3" customFormat="1" ht="18" customHeight="1">
      <c r="A15" s="7">
        <v>8</v>
      </c>
      <c r="B15" s="187" t="s">
        <v>107</v>
      </c>
      <c r="C15" s="10" t="s">
        <v>100</v>
      </c>
    </row>
    <row r="16" spans="1:3" s="3" customFormat="1" ht="18" customHeight="1">
      <c r="A16" s="7">
        <v>9</v>
      </c>
      <c r="B16" s="186" t="s">
        <v>108</v>
      </c>
      <c r="C16" s="7" t="s">
        <v>100</v>
      </c>
    </row>
    <row r="17" spans="1:3" s="3" customFormat="1" ht="18" customHeight="1">
      <c r="A17" s="7">
        <v>10</v>
      </c>
      <c r="B17" s="186" t="s">
        <v>179</v>
      </c>
      <c r="C17" s="7" t="s">
        <v>100</v>
      </c>
    </row>
    <row r="18" spans="1:3" s="3" customFormat="1" ht="18" customHeight="1">
      <c r="A18" s="7">
        <v>11</v>
      </c>
      <c r="B18" s="186" t="s">
        <v>109</v>
      </c>
      <c r="C18" s="7" t="s">
        <v>100</v>
      </c>
    </row>
    <row r="19" spans="1:3" s="3" customFormat="1" ht="18" customHeight="1">
      <c r="A19" s="7">
        <v>12</v>
      </c>
      <c r="B19" s="186" t="s">
        <v>110</v>
      </c>
      <c r="C19" s="7" t="s">
        <v>100</v>
      </c>
    </row>
    <row r="20" spans="1:3" s="3" customFormat="1" ht="18" customHeight="1">
      <c r="A20" s="7">
        <v>13</v>
      </c>
      <c r="B20" s="186" t="s">
        <v>111</v>
      </c>
      <c r="C20" s="7" t="s">
        <v>100</v>
      </c>
    </row>
    <row r="21" spans="1:3" s="3" customFormat="1" ht="18" customHeight="1">
      <c r="A21" s="7">
        <v>14</v>
      </c>
      <c r="B21" s="186" t="s">
        <v>112</v>
      </c>
      <c r="C21" s="7" t="s">
        <v>100</v>
      </c>
    </row>
    <row r="22" spans="1:3" s="3" customFormat="1" ht="18" customHeight="1">
      <c r="A22" s="7">
        <v>15</v>
      </c>
      <c r="B22" s="186" t="s">
        <v>633</v>
      </c>
      <c r="C22" s="7" t="s">
        <v>100</v>
      </c>
    </row>
    <row r="23" spans="1:3" s="3" customFormat="1" ht="18" customHeight="1">
      <c r="A23" s="7">
        <v>16</v>
      </c>
      <c r="B23" s="186" t="s">
        <v>113</v>
      </c>
      <c r="C23" s="7" t="s">
        <v>100</v>
      </c>
    </row>
    <row r="24" spans="1:3" s="3" customFormat="1" ht="18" customHeight="1">
      <c r="A24" s="7">
        <v>17</v>
      </c>
      <c r="B24" s="187" t="s">
        <v>154</v>
      </c>
      <c r="C24" s="7" t="s">
        <v>100</v>
      </c>
    </row>
  </sheetData>
  <sheetProtection/>
  <mergeCells count="2">
    <mergeCell ref="A3:C3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anna.kostrzewska</cp:lastModifiedBy>
  <cp:lastPrinted>2019-01-23T08:26:58Z</cp:lastPrinted>
  <dcterms:created xsi:type="dcterms:W3CDTF">2004-04-21T13:58:08Z</dcterms:created>
  <dcterms:modified xsi:type="dcterms:W3CDTF">2019-02-21T09:43:52Z</dcterms:modified>
  <cp:category/>
  <cp:version/>
  <cp:contentType/>
  <cp:contentStatus/>
</cp:coreProperties>
</file>