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945" windowWidth="12000" windowHeight="2760" activeTab="4"/>
  </bookViews>
  <sheets>
    <sheet name="informacje ogólne" sheetId="1" r:id="rId1"/>
    <sheet name="budynki" sheetId="2" r:id="rId2"/>
    <sheet name="auta" sheetId="3" r:id="rId3"/>
    <sheet name="szkody" sheetId="4" r:id="rId4"/>
    <sheet name="środki trwałe" sheetId="5" r:id="rId5"/>
    <sheet name="lokalizacje" sheetId="6" r:id="rId6"/>
  </sheets>
  <definedNames>
    <definedName name="_xlnm.Print_Area" localSheetId="2">'auta'!$A$1:$U$45</definedName>
    <definedName name="_xlnm.Print_Area" localSheetId="1">'budynki'!$A$1:$X$75</definedName>
    <definedName name="_xlnm.Print_Area" localSheetId="0">'informacje ogólne'!$A$1:$M$13</definedName>
    <definedName name="_xlnm.Print_Area" localSheetId="5">'lokalizacje'!$A$1:$C$24</definedName>
    <definedName name="_xlnm.Print_Area" localSheetId="4">'środki trwałe'!$A$1:$D$15</definedName>
  </definedNames>
  <calcPr fullCalcOnLoad="1"/>
</workbook>
</file>

<file path=xl/sharedStrings.xml><?xml version="1.0" encoding="utf-8"?>
<sst xmlns="http://schemas.openxmlformats.org/spreadsheetml/2006/main" count="1486" uniqueCount="603">
  <si>
    <t>RAZEM</t>
  </si>
  <si>
    <t>L.p.</t>
  </si>
  <si>
    <t>Nazwa jednostki</t>
  </si>
  <si>
    <t>NIP</t>
  </si>
  <si>
    <t>REGON</t>
  </si>
  <si>
    <t>Liczba pracowników</t>
  </si>
  <si>
    <t>lokalizacja (adres)</t>
  </si>
  <si>
    <t>W tym zbiory bibioteczne</t>
  </si>
  <si>
    <t>Jednostka</t>
  </si>
  <si>
    <t>Razem</t>
  </si>
  <si>
    <t>Lp.</t>
  </si>
  <si>
    <t>Lokalizacja (adres)</t>
  </si>
  <si>
    <t>Zabezpieczenia (znane zabezpieczenia p-poż i przeciw kradzieżowe)</t>
  </si>
  <si>
    <t>Urządzenia i wyposażenie</t>
  </si>
  <si>
    <t>Liczba uczniów/ wychowanków/ pensjonariuszy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</si>
  <si>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</si>
  <si>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</si>
  <si>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</si>
  <si>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</si>
  <si>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</si>
  <si>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</si>
  <si>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</si>
  <si>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</si>
  <si>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</si>
  <si>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</si>
  <si>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</si>
  <si>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</si>
  <si>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</si>
  <si>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</si>
  <si>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</si>
  <si>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</si>
  <si>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</si>
  <si>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</si>
  <si>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</si>
  <si>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</si>
  <si>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</si>
  <si>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r>
      <t xml:space="preserve">opis stanu technicznego budynku wg poniższych elementów budynku </t>
    </r>
  </si>
  <si>
    <t>SUMA OGÓŁEM:</t>
  </si>
  <si>
    <t>INFORMACJA O MAJĄTKU TRWAŁYM</t>
  </si>
  <si>
    <t xml:space="preserve">Tabela nr 1 - Informacje ogólne do oceny ryzyka w Gminie Barciany </t>
  </si>
  <si>
    <t>Urząd Gminy</t>
  </si>
  <si>
    <t>742-10-13-713</t>
  </si>
  <si>
    <t>000532777</t>
  </si>
  <si>
    <t xml:space="preserve">Gminny Ośrodek Kultury </t>
  </si>
  <si>
    <t>742-00-12-516</t>
  </si>
  <si>
    <t>Biblioteka</t>
  </si>
  <si>
    <t>Gminny Ośrodek Pomocy Społecznej</t>
  </si>
  <si>
    <t>742-18-65-422</t>
  </si>
  <si>
    <t>Zespół Szkół w Barcianach</t>
  </si>
  <si>
    <t>ul. Nowa 1a, 11-410 Barciany</t>
  </si>
  <si>
    <t>742-22-43-065</t>
  </si>
  <si>
    <t>281094351</t>
  </si>
  <si>
    <t>Zespół Szkół w Drogoszach</t>
  </si>
  <si>
    <t>Drogosze 40, 11-410 Barciany</t>
  </si>
  <si>
    <t>742-22-43-042</t>
  </si>
  <si>
    <t>Zespół Szkół w Mołtajnach</t>
  </si>
  <si>
    <t>Mołtajny 1, 11-410 Barciany</t>
  </si>
  <si>
    <t>742-22-24-398</t>
  </si>
  <si>
    <t>Zespół Szkół w Windzie</t>
  </si>
  <si>
    <t>Winda 6, 11-410 Barciany</t>
  </si>
  <si>
    <t>742-22-43-059</t>
  </si>
  <si>
    <t>Ul. Wojska Polskiego 2, 11-410 Barciany</t>
  </si>
  <si>
    <t>Adres</t>
  </si>
  <si>
    <t>-</t>
  </si>
  <si>
    <t>nie</t>
  </si>
  <si>
    <t xml:space="preserve">Tabela nr 2 - Wykaz budynków i budowli w Gminie Barciany </t>
  </si>
  <si>
    <t xml:space="preserve">5. Zespół Szkół w Barcianach </t>
  </si>
  <si>
    <t>Budynek szkoły</t>
  </si>
  <si>
    <t>oświatowe</t>
  </si>
  <si>
    <t>księgowa brutto</t>
  </si>
  <si>
    <t>wizyjny oraz dźwiekowy system alarmowy</t>
  </si>
  <si>
    <t>ul.Nowa 1a</t>
  </si>
  <si>
    <t>cegła</t>
  </si>
  <si>
    <t>płyty</t>
  </si>
  <si>
    <t>stropodach</t>
  </si>
  <si>
    <t>dobry</t>
  </si>
  <si>
    <t>dostateczna</t>
  </si>
  <si>
    <t>nie dotyczy</t>
  </si>
  <si>
    <t>bardzo dobry</t>
  </si>
  <si>
    <t>tak</t>
  </si>
  <si>
    <t xml:space="preserve">nie dotyczy </t>
  </si>
  <si>
    <t>WYKAZ LOKALIZACJI, W KTÓRYCH PROWADZONA JEST DZIAŁALNOŚĆ ORAZ LOKALIZACJI, GDZIE ZNAJDUJE SIĘ MIENIE NALEŻĄCE DO JEDNOSTEK GMINY BARCIANY (nie wykazane w załączniku nr 1 - poniższy wykaz nie musi być pełnym wykazem lokalizacji)</t>
  </si>
  <si>
    <t>7. Zespół Szkół w Mołtajnach</t>
  </si>
  <si>
    <t>zajęcia edukacyjne</t>
  </si>
  <si>
    <t>Sala sportowa</t>
  </si>
  <si>
    <t>zajęcia edukacyjne sportowe</t>
  </si>
  <si>
    <t>przeciwpożarowe: gaśnice - proszkowa 6 kg. - 7 szt., proszkowa 2 kg. - 1 szt., hydranty - 2 szt.            przeciwkradzieżowe: 1 wejścia  główne do budynku drzwi  aluminiowe dwa zamki, przejście do hali sportowej  jedne drzwi drewniane jeden zamek, urządzenia alarmowe posiadają sygnalizację świetlną i dźwiękową</t>
  </si>
  <si>
    <t xml:space="preserve">przeciwpożarowe: gaśnice - proszkowa 6 kg. - 4 szt., proszkowa 2 kg. - 2szt., hydranty - 2 szt. Hydranty 2 szt przeciwpożarowe, przeciwkradzieżowe: 3 pary drzwi zewnętrznych do budynku drzwi  aluminiowe po  dwa zamki, urządzenia alarmowe posiadają sygnalizację świetlną i dźwiękową. </t>
  </si>
  <si>
    <t>cegła pełna</t>
  </si>
  <si>
    <t>płyta żelbetonowa</t>
  </si>
  <si>
    <t>blacha</t>
  </si>
  <si>
    <t>blacha w środku styropian</t>
  </si>
  <si>
    <t>konstrukcja stalowa</t>
  </si>
  <si>
    <t>bardzo dobra</t>
  </si>
  <si>
    <t>dobra</t>
  </si>
  <si>
    <t>brak</t>
  </si>
  <si>
    <t>bardzo dobra, okna PCV</t>
  </si>
  <si>
    <t>8. Zespół Szkół w Windzie</t>
  </si>
  <si>
    <t>zabezpieczenia wg przepisów p.poż.</t>
  </si>
  <si>
    <t>Winda</t>
  </si>
  <si>
    <t>płyty żelbetowe</t>
  </si>
  <si>
    <t>krokwie papa dachówka</t>
  </si>
  <si>
    <t>6. Zespół Szkół w Drogoszach</t>
  </si>
  <si>
    <t>cegła kratówka i cegła pełna</t>
  </si>
  <si>
    <t>płyty żerańskie</t>
  </si>
  <si>
    <t>piwnica, 
parter, I piętro</t>
  </si>
  <si>
    <t xml:space="preserve">2. Gminny Ośrodek Kultury </t>
  </si>
  <si>
    <t>3. Biblioteka</t>
  </si>
  <si>
    <t>świetlica</t>
  </si>
  <si>
    <t>Skandawa</t>
  </si>
  <si>
    <t xml:space="preserve">dostateczna </t>
  </si>
  <si>
    <t xml:space="preserve">bardzo dobra </t>
  </si>
  <si>
    <t>Świetlica w Asunach</t>
  </si>
  <si>
    <t>gaśnice</t>
  </si>
  <si>
    <t>Świetlica w Aptyntach</t>
  </si>
  <si>
    <t>Świetlica we Frączkowie</t>
  </si>
  <si>
    <t>Świetlica Gęsie Góry</t>
  </si>
  <si>
    <t>Świetlica Gęsiki</t>
  </si>
  <si>
    <t>Świetlica Krelikiejmy</t>
  </si>
  <si>
    <t>Świetlica Modgarby</t>
  </si>
  <si>
    <t>Świetlica Mołtajny</t>
  </si>
  <si>
    <t>Świetlica Momajny</t>
  </si>
  <si>
    <t>Świetlica w Podławkach</t>
  </si>
  <si>
    <t>Świetlica w Radoszach</t>
  </si>
  <si>
    <t>Świetlica w Solkiennikach</t>
  </si>
  <si>
    <t>Świetlica w Suchawie</t>
  </si>
  <si>
    <t>świetlica w Wilkowei Małym</t>
  </si>
  <si>
    <t>Świetlica w Silginach</t>
  </si>
  <si>
    <t>ul. Wojska Polskiego 7, 11-410 Barciany</t>
  </si>
  <si>
    <t>4. Gminny Ośrodek Pomocy Społecznej</t>
  </si>
  <si>
    <t xml:space="preserve">1. Urząd Gminy </t>
  </si>
  <si>
    <t>ul. Szkolna 3, 11-410 Barciany</t>
  </si>
  <si>
    <t>świetlica Suchawa</t>
  </si>
  <si>
    <t>czy budynek jest przeznaczony do rozbiórki? (TAK/NIE)</t>
  </si>
  <si>
    <t>budynek użyteczności publicznej</t>
  </si>
  <si>
    <t>Wilkowo Małe</t>
  </si>
  <si>
    <t>Modgarby</t>
  </si>
  <si>
    <t>Frączkowo</t>
  </si>
  <si>
    <t>Radosze</t>
  </si>
  <si>
    <t>Silginy</t>
  </si>
  <si>
    <t>Gęsie Góry</t>
  </si>
  <si>
    <t>Krelikiejmy</t>
  </si>
  <si>
    <t>Podławki</t>
  </si>
  <si>
    <t>budynek GOK</t>
  </si>
  <si>
    <t>rodzaj wartości</t>
  </si>
  <si>
    <t>1997 (modernizacja 2014)</t>
  </si>
  <si>
    <t>ul. Kościuszki 2, 11-410 Barciany</t>
  </si>
  <si>
    <t>Budynek mieszkalny</t>
  </si>
  <si>
    <t>mieszkalny</t>
  </si>
  <si>
    <t>Strażnica OSP</t>
  </si>
  <si>
    <t>garaże i mieszkania</t>
  </si>
  <si>
    <t>biuro</t>
  </si>
  <si>
    <t>Budynek użytkowy</t>
  </si>
  <si>
    <t>Remont kapitalny 2014</t>
  </si>
  <si>
    <t>Remont kapitalny 2011</t>
  </si>
  <si>
    <t>Remont kapitalny 2013</t>
  </si>
  <si>
    <t>Lokal użytkowy</t>
  </si>
  <si>
    <t>Remont 2011</t>
  </si>
  <si>
    <t xml:space="preserve">ppoż: gaśnice proszkowe 7 szt., P.-kradzieżowe: 1szt. drzwi posiadają 2 zamki wielozatrzaskowe, 2 szt. drzwi posiadają po jednym zamku zwykłym, czujniki ruchu, system alarmowy dźwiękowy, powiadomienie  agencji ochrony, całodobowy dozór agencji ochrony </t>
  </si>
  <si>
    <t>Arklity 3, 11-410 Barciany</t>
  </si>
  <si>
    <t>Sławosze</t>
  </si>
  <si>
    <t>Barciany ul. Szkolna</t>
  </si>
  <si>
    <t>Ogródki</t>
  </si>
  <si>
    <t>Gęsiki</t>
  </si>
  <si>
    <t>Mołtajny</t>
  </si>
  <si>
    <t>Momajny</t>
  </si>
  <si>
    <t>2 hydranty wewnętrzne, obiekt monitorowany, system alarmowy</t>
  </si>
  <si>
    <t>ul. Szkolna 3, Barciany</t>
  </si>
  <si>
    <t>drewno</t>
  </si>
  <si>
    <t xml:space="preserve"> kontrukcja drewniana, pokrycie płyty bitumiczne</t>
  </si>
  <si>
    <t>.drewno, dachówka</t>
  </si>
  <si>
    <t>drewno, dachówka</t>
  </si>
  <si>
    <t>drewno, blchodachówka</t>
  </si>
  <si>
    <t>beton</t>
  </si>
  <si>
    <t>bedon papa termozgrzewalna</t>
  </si>
  <si>
    <t>Budynek Urzędu Gminy</t>
  </si>
  <si>
    <t>1. Gminny Ośrodek Kultury</t>
  </si>
  <si>
    <t>Świetlica w Skandawie</t>
  </si>
  <si>
    <t xml:space="preserve">zabezpieczenia
(znane zabiezpieczenia p-poż i przeciw kradzieżowe)                           </t>
  </si>
  <si>
    <t>lata przedwojenne</t>
  </si>
  <si>
    <t>lata 30 te</t>
  </si>
  <si>
    <t>lata 50 te</t>
  </si>
  <si>
    <t>lata 30te</t>
  </si>
  <si>
    <t>lata 50te</t>
  </si>
  <si>
    <t>Świetlica Solkieniki</t>
  </si>
  <si>
    <t xml:space="preserve">nie </t>
  </si>
  <si>
    <t>Solkieniki</t>
  </si>
  <si>
    <t>dachówka</t>
  </si>
  <si>
    <t>Świetlica Asuny</t>
  </si>
  <si>
    <t>częściowo</t>
  </si>
  <si>
    <t>Asuny</t>
  </si>
  <si>
    <t>lokal świetlicy Aptynty</t>
  </si>
  <si>
    <t>Aptynty</t>
  </si>
  <si>
    <t>ul. Kościuszki 6A, 11-410 Barciany</t>
  </si>
  <si>
    <t>Zakład Utrzymania Dróg, Zieleni i Gospodarki Mieszkaniowej w Barcianach</t>
  </si>
  <si>
    <t>10. Zakład Utrzymania Dróg, Zieleni i Gospodarki Mieszkaniowej w Barcianach</t>
  </si>
  <si>
    <t>gaśnice, koce p-poż, kraty</t>
  </si>
  <si>
    <t>Barciany, ul.. Kościuszki 2</t>
  </si>
  <si>
    <t>Suchawa 27</t>
  </si>
  <si>
    <t>Wilkowo Małe 13/1</t>
  </si>
  <si>
    <t>Modgarby 21</t>
  </si>
  <si>
    <t>Frączkowo 3A</t>
  </si>
  <si>
    <t xml:space="preserve"> Silginy 8</t>
  </si>
  <si>
    <t>Krelikiejmy 11</t>
  </si>
  <si>
    <t>Podławki 13</t>
  </si>
  <si>
    <t>Świetlica w Ogródkach</t>
  </si>
  <si>
    <t>gaśnice - 12szt., hydranty - 6szt, urządzenie alarmowe w budynku szkolnym bez Sali gimnastycznej i kuchni, sygnalizacja dźwiękowa wewnątrz i na zewnątrz budynku, kontakt z agencją ochrony, kamery na zewnątrz budynku - 7 szt</t>
  </si>
  <si>
    <t>konstrukcja pławiowo-krokwiowo-stalowa. Pokrycie dachu z blachy fałdowej na deskowaniu</t>
  </si>
  <si>
    <t>dobra- okna PCV</t>
  </si>
  <si>
    <t>obiekt edukacyjny</t>
  </si>
  <si>
    <t>Hala sportowa w Barcianach</t>
  </si>
  <si>
    <t>hala sportowa</t>
  </si>
  <si>
    <t>Barciany ul. Nowa 1A</t>
  </si>
  <si>
    <t>dżwigary drewniane</t>
  </si>
  <si>
    <t>1 + widownia</t>
  </si>
  <si>
    <t>zabezpieczenia p.poż i monitoring</t>
  </si>
  <si>
    <t>system Pruszczyński</t>
  </si>
  <si>
    <t>x</t>
  </si>
  <si>
    <t>maszyna drogowa</t>
  </si>
  <si>
    <t>A048 144</t>
  </si>
  <si>
    <t>równiarka drogowa</t>
  </si>
  <si>
    <t>Nordverk 130 HVT</t>
  </si>
  <si>
    <t>17.02.1993</t>
  </si>
  <si>
    <t>2 495 cm3</t>
  </si>
  <si>
    <t>ciężarowy</t>
  </si>
  <si>
    <t>NKE L066</t>
  </si>
  <si>
    <t>SALLDHMF8KA921672</t>
  </si>
  <si>
    <t>Defender 110</t>
  </si>
  <si>
    <t>Land Rover</t>
  </si>
  <si>
    <t>01.01.1992</t>
  </si>
  <si>
    <t>osobowy</t>
  </si>
  <si>
    <t>NKE 81EG</t>
  </si>
  <si>
    <t>SALLDHMF8KA924344</t>
  </si>
  <si>
    <t>08.07.2011</t>
  </si>
  <si>
    <t>przyczepa</t>
  </si>
  <si>
    <t>NKE 60SG</t>
  </si>
  <si>
    <t>NWE002110251</t>
  </si>
  <si>
    <t>Sam</t>
  </si>
  <si>
    <t>RAK00407</t>
  </si>
  <si>
    <t>CAT 428 F</t>
  </si>
  <si>
    <t>Koparko-ładowarka</t>
  </si>
  <si>
    <t>30.09.1993</t>
  </si>
  <si>
    <t>4 562 cm3</t>
  </si>
  <si>
    <t>ciągnik rolniczy</t>
  </si>
  <si>
    <t>OLH 6280</t>
  </si>
  <si>
    <t>09184</t>
  </si>
  <si>
    <t>URSUS</t>
  </si>
  <si>
    <t>07.11.2002</t>
  </si>
  <si>
    <t>6 370 cm3</t>
  </si>
  <si>
    <t>NKE 25XR</t>
  </si>
  <si>
    <t>WDB9700751K755889</t>
  </si>
  <si>
    <t>ATEGO</t>
  </si>
  <si>
    <t>MERCEDES-BENZ</t>
  </si>
  <si>
    <t>SAL-ANS 1500</t>
  </si>
  <si>
    <t>1800kg</t>
  </si>
  <si>
    <t>24.10.2013</t>
  </si>
  <si>
    <t>NKE 98YA</t>
  </si>
  <si>
    <t>MT8-2</t>
  </si>
  <si>
    <t>PAVEL SALEK</t>
  </si>
  <si>
    <t>2680kg</t>
  </si>
  <si>
    <t>890kg</t>
  </si>
  <si>
    <t>09.12.2014</t>
  </si>
  <si>
    <t>2 461 cm3</t>
  </si>
  <si>
    <t>NKE CH12</t>
  </si>
  <si>
    <t>WV3ZZZ70Z2H143319</t>
  </si>
  <si>
    <t>TRANSPORTER</t>
  </si>
  <si>
    <t xml:space="preserve">VOLKSWAGEN </t>
  </si>
  <si>
    <t>1595kg</t>
  </si>
  <si>
    <t>15.12.1998</t>
  </si>
  <si>
    <t>SUPTF69YDWW009128</t>
  </si>
  <si>
    <t>FSO MOTOR</t>
  </si>
  <si>
    <t>DAEWOO LANOS</t>
  </si>
  <si>
    <t>10990kg</t>
  </si>
  <si>
    <t>8000kg</t>
  </si>
  <si>
    <t>24.03.2009</t>
  </si>
  <si>
    <t>NKE 97PG</t>
  </si>
  <si>
    <t>SZB6720XX81X01707</t>
  </si>
  <si>
    <t>T672</t>
  </si>
  <si>
    <t>Pronar</t>
  </si>
  <si>
    <t>NKE 96PG</t>
  </si>
  <si>
    <t>SZB6720XX81X01546</t>
  </si>
  <si>
    <t>rębak do gałęzi</t>
  </si>
  <si>
    <t>NKE 82SC</t>
  </si>
  <si>
    <t>SVA180R258T000022</t>
  </si>
  <si>
    <t>Skorpion 250</t>
  </si>
  <si>
    <t>Teknamotor</t>
  </si>
  <si>
    <t>4750kg</t>
  </si>
  <si>
    <t>23.03.2009</t>
  </si>
  <si>
    <t>4 750 cm3</t>
  </si>
  <si>
    <t>NKE Y547</t>
  </si>
  <si>
    <t>SZBA1G33X81X11334</t>
  </si>
  <si>
    <t>82A</t>
  </si>
  <si>
    <t>MTZ</t>
  </si>
  <si>
    <t>627kg</t>
  </si>
  <si>
    <t>24.09.2001</t>
  </si>
  <si>
    <t>1 868 cm3</t>
  </si>
  <si>
    <t>Partner</t>
  </si>
  <si>
    <t>Peugeot</t>
  </si>
  <si>
    <t>9400kg</t>
  </si>
  <si>
    <t>7000l</t>
  </si>
  <si>
    <t>16.03.2009</t>
  </si>
  <si>
    <t>NKE 81SC</t>
  </si>
  <si>
    <t>MEP090260</t>
  </si>
  <si>
    <t>PN-70</t>
  </si>
  <si>
    <t>MEPROZET</t>
  </si>
  <si>
    <t>4000kg</t>
  </si>
  <si>
    <t>OLP 980K</t>
  </si>
  <si>
    <t>SANOK D47A</t>
  </si>
  <si>
    <t>Przyczepa</t>
  </si>
  <si>
    <t>18000kg</t>
  </si>
  <si>
    <t>27.09.1998</t>
  </si>
  <si>
    <t>9 000 cm3</t>
  </si>
  <si>
    <t>NKE 19VS</t>
  </si>
  <si>
    <t>P94</t>
  </si>
  <si>
    <t>Scania</t>
  </si>
  <si>
    <t>4150kg</t>
  </si>
  <si>
    <t>3000kg</t>
  </si>
  <si>
    <t>08.01.1980</t>
  </si>
  <si>
    <t>przyczepa jednoosiowa</t>
  </si>
  <si>
    <t>OLY 4733</t>
  </si>
  <si>
    <t>JMT</t>
  </si>
  <si>
    <t>4500kg</t>
  </si>
  <si>
    <t>T528</t>
  </si>
  <si>
    <t>A0SB400</t>
  </si>
  <si>
    <t>JCB3CXSMK60973505</t>
  </si>
  <si>
    <t>JCB 3CXS</t>
  </si>
  <si>
    <t>2800kg</t>
  </si>
  <si>
    <t>26.10.2004</t>
  </si>
  <si>
    <t>1 896 cm3</t>
  </si>
  <si>
    <t>NKE V278</t>
  </si>
  <si>
    <t>WV2ZZZ7HZ5X007959</t>
  </si>
  <si>
    <t>10500kg</t>
  </si>
  <si>
    <t>21.06.1983</t>
  </si>
  <si>
    <t>3 120 cm3</t>
  </si>
  <si>
    <t>OLM 968U</t>
  </si>
  <si>
    <t>C3603P</t>
  </si>
  <si>
    <t>2 400kg</t>
  </si>
  <si>
    <t>2 496cm3</t>
  </si>
  <si>
    <t>NKE 56EH</t>
  </si>
  <si>
    <t>SALLDVBF8MA943022</t>
  </si>
  <si>
    <t>Defender 90TDI</t>
  </si>
  <si>
    <t>6m3</t>
  </si>
  <si>
    <t>OLV 8932</t>
  </si>
  <si>
    <t>18 000kg</t>
  </si>
  <si>
    <t>12 742 cm3</t>
  </si>
  <si>
    <t>NKE AY23</t>
  </si>
  <si>
    <t>N321</t>
  </si>
  <si>
    <t>1 968 cm3</t>
  </si>
  <si>
    <t>osobowy do przewozu osób niepełnosprawnych</t>
  </si>
  <si>
    <t>NKE AW02</t>
  </si>
  <si>
    <t>WV2ZZZ7HZEH100435</t>
  </si>
  <si>
    <t>Caravelle</t>
  </si>
  <si>
    <t xml:space="preserve">Volkswagen </t>
  </si>
  <si>
    <t>6 374 cm3</t>
  </si>
  <si>
    <t>NKE 96XH</t>
  </si>
  <si>
    <t>WDB9763641L750082</t>
  </si>
  <si>
    <t>ATEGO1329AF</t>
  </si>
  <si>
    <t>MERCEDES BENZ</t>
  </si>
  <si>
    <t>przyczepa asenizacyjna</t>
  </si>
  <si>
    <t>NKE 69PR</t>
  </si>
  <si>
    <t>SX9PC154420130147</t>
  </si>
  <si>
    <t>T544</t>
  </si>
  <si>
    <t>POMOT</t>
  </si>
  <si>
    <t>NKE 13WX</t>
  </si>
  <si>
    <t>VF77J9HP0DN521380</t>
  </si>
  <si>
    <t>Citroen</t>
  </si>
  <si>
    <t>2 417 cm3</t>
  </si>
  <si>
    <t>NKE A531</t>
  </si>
  <si>
    <t>Star</t>
  </si>
  <si>
    <t>1 461 cm3</t>
  </si>
  <si>
    <t>NKE 40HX</t>
  </si>
  <si>
    <t>VF1LMSFB538694919</t>
  </si>
  <si>
    <t>Hatchback06</t>
  </si>
  <si>
    <t>Renault Megane</t>
  </si>
  <si>
    <t>OTK 1237</t>
  </si>
  <si>
    <t>SUL352417X0014549</t>
  </si>
  <si>
    <t>Lublin 3524</t>
  </si>
  <si>
    <t>Deawoo Motor</t>
  </si>
  <si>
    <t>6 842 cm3</t>
  </si>
  <si>
    <t>NKE C753</t>
  </si>
  <si>
    <t>244L</t>
  </si>
  <si>
    <t>FSC Star</t>
  </si>
  <si>
    <t>ASS</t>
  </si>
  <si>
    <t>AC/KR</t>
  </si>
  <si>
    <t>NW</t>
  </si>
  <si>
    <t>OC</t>
  </si>
  <si>
    <t>Do</t>
  </si>
  <si>
    <t>Od</t>
  </si>
  <si>
    <r>
      <t>Ryzyka podlegające ubezpieczeniu w danym pojeździe</t>
    </r>
    <r>
      <rPr>
        <b/>
        <sz val="10"/>
        <color indexed="10"/>
        <rFont val="Arial"/>
        <family val="2"/>
      </rPr>
      <t xml:space="preserve"> </t>
    </r>
  </si>
  <si>
    <t>Okres ubezpieczenia AC i KR</t>
  </si>
  <si>
    <t>Okres ubezpieczenia OC i NW</t>
  </si>
  <si>
    <t>Dopuszczalna masa całkowita</t>
  </si>
  <si>
    <t>Ładowność</t>
  </si>
  <si>
    <t>Ilość miejsc</t>
  </si>
  <si>
    <t>Data I rejestracji</t>
  </si>
  <si>
    <t>Rok prod.</t>
  </si>
  <si>
    <t>Poj.</t>
  </si>
  <si>
    <t>Rodzaj pojazdu zgodnie z dowodem rejestracyjnym lub innymi dokumnetami</t>
  </si>
  <si>
    <t>Nr rej.</t>
  </si>
  <si>
    <t>Nr podw./ nadw.</t>
  </si>
  <si>
    <t>Typ, model</t>
  </si>
  <si>
    <t>Marka</t>
  </si>
  <si>
    <t>Dane pojazdów</t>
  </si>
  <si>
    <t>Odległość lokalizacji od najbliższego zbiornika wodnego</t>
  </si>
  <si>
    <t>Wysokość rocznego budżetu</t>
  </si>
  <si>
    <t>Planowane imprezy w ciągu roku (nie biletowane i nie podlegające ubezpieczeniu obowiązkowemu OC)</t>
  </si>
  <si>
    <t>Elementy mające wpływ na ocenę ryzyka</t>
  </si>
  <si>
    <t xml:space="preserve">Czy w konstrukcji budynków występuje płyta warstwowa? </t>
  </si>
  <si>
    <t>Czy od 1997 r. wystąpiło w jednostce ryzyko powodzi?</t>
  </si>
  <si>
    <t>Tabela nr 6</t>
  </si>
  <si>
    <t>Liczba szkód</t>
  </si>
  <si>
    <t>Suma wypłaconych odszkodowań</t>
  </si>
  <si>
    <t>Ryzyko</t>
  </si>
  <si>
    <t>Krótki opis szkody</t>
  </si>
  <si>
    <t>2013 rok</t>
  </si>
  <si>
    <t>2014 rok</t>
  </si>
  <si>
    <t>2015 rok</t>
  </si>
  <si>
    <t>2016 rok</t>
  </si>
  <si>
    <t>2017 rok</t>
  </si>
  <si>
    <t>szatnia, stołówka, place zabaw</t>
  </si>
  <si>
    <t>100m</t>
  </si>
  <si>
    <t>tak, hala sportowa</t>
  </si>
  <si>
    <t>200m</t>
  </si>
  <si>
    <t>ceglane</t>
  </si>
  <si>
    <t>drewniane</t>
  </si>
  <si>
    <t>drwewiane</t>
  </si>
  <si>
    <t>blachodachowka</t>
  </si>
  <si>
    <t>żelbeton</t>
  </si>
  <si>
    <t>eternit</t>
  </si>
  <si>
    <t>budynek biurowy</t>
  </si>
  <si>
    <t>11-410 Barciany, ul. Wojska Polskiego 7</t>
  </si>
  <si>
    <t>alarm z czujkami ruchu, dozór firmy ochrony</t>
  </si>
  <si>
    <t>Więźba drewniana, pokrycie dachówką ceramiczną</t>
  </si>
  <si>
    <t>po wojenny (modernizacja 2014)</t>
  </si>
  <si>
    <t>dobre</t>
  </si>
  <si>
    <t>4. Zakład Utrzymania Dróg, Zieleni i Gospodarki Mieszkaniowej w Barcianach</t>
  </si>
  <si>
    <t>2. Gminny Ośrodek Pomocy Społecznej</t>
  </si>
  <si>
    <t>Skoda</t>
  </si>
  <si>
    <t>Fabia</t>
  </si>
  <si>
    <t>TMBPW46Y244102268</t>
  </si>
  <si>
    <t>NKE FM17</t>
  </si>
  <si>
    <t>1 198cm3</t>
  </si>
  <si>
    <t>02.06.2004</t>
  </si>
  <si>
    <t>1 570kg</t>
  </si>
  <si>
    <t>pożarniczy specjalny</t>
  </si>
  <si>
    <t>pojazd wolnobieżny</t>
  </si>
  <si>
    <t>2 199 cm3</t>
  </si>
  <si>
    <t>4 400 cm3</t>
  </si>
  <si>
    <t>1 940kg</t>
  </si>
  <si>
    <t>1 250 kg</t>
  </si>
  <si>
    <t>1 500kg</t>
  </si>
  <si>
    <t>1 850kg</t>
  </si>
  <si>
    <t>1 800kg</t>
  </si>
  <si>
    <t>15 000kg</t>
  </si>
  <si>
    <t>5 560kg</t>
  </si>
  <si>
    <t>3 500kg</t>
  </si>
  <si>
    <t>3 050kg</t>
  </si>
  <si>
    <t xml:space="preserve">  742-22-49-990</t>
  </si>
  <si>
    <t xml:space="preserve"> 281568369</t>
  </si>
  <si>
    <t>280531708</t>
  </si>
  <si>
    <t>281091536</t>
  </si>
  <si>
    <t>510862907</t>
  </si>
  <si>
    <t>budynek socjalny przy stadionie</t>
  </si>
  <si>
    <t>Barciany,ul. Sportowa</t>
  </si>
  <si>
    <t>b.dobry</t>
  </si>
  <si>
    <t>przyczepa ascenizacyjna</t>
  </si>
  <si>
    <t>samochód ciężarowy</t>
  </si>
  <si>
    <t>Suma ubezpieczenia (wartość pojazdu z VAT) wraz z wyposażeniem pojazdu</t>
  </si>
  <si>
    <t>NKE CH34</t>
  </si>
  <si>
    <t>1 498 cm3</t>
  </si>
  <si>
    <t>VF35BWJYF60364704</t>
  </si>
  <si>
    <t>NKE 28LC</t>
  </si>
  <si>
    <t>1 762kg</t>
  </si>
  <si>
    <t>62705</t>
  </si>
  <si>
    <t>801000607</t>
  </si>
  <si>
    <t>OC komunikacyjne</t>
  </si>
  <si>
    <t>szyby</t>
  </si>
  <si>
    <t>OC dróg</t>
  </si>
  <si>
    <t>brak szkód</t>
  </si>
  <si>
    <t>Raport szkodowy opracowany na podstawie danych od Ubezpieczycieli - stan na dzień  17.02.2017</t>
  </si>
  <si>
    <t>uszkodzenie pojazdu</t>
  </si>
  <si>
    <t>uszkodzenie pojazdu na drodze (372zł + 874,74zł + 451zł)</t>
  </si>
  <si>
    <t>wybicie szyby (617,03zł + 200,19zł)</t>
  </si>
  <si>
    <t>wybicie szyby (200zł + 340,46zł)</t>
  </si>
  <si>
    <t>wybicie szyby</t>
  </si>
  <si>
    <t>OC ogólne</t>
  </si>
  <si>
    <t>uszkodzneie nagrobka przez powalone drzewo podczas silnego wiatru</t>
  </si>
  <si>
    <t>ogień</t>
  </si>
  <si>
    <t>zerwanie części dachu wskutek nawałnicy</t>
  </si>
  <si>
    <t>uszkodzneie pojazdu na drodze</t>
  </si>
  <si>
    <t>Zakład Gospodarki Komunalnej i Mieszkaniowej w Barcianach Sp. z o.o.</t>
  </si>
  <si>
    <t>742-22-53-193</t>
  </si>
  <si>
    <t>9. Zakład Gospodarki Komunalnej i Mieszkaniowej w Barcianach Sp. z o.o.</t>
  </si>
  <si>
    <t>3. Zakład Gospodarki Komunalnej i Mieszkaniowej w Barcianach Sp. z o.o.</t>
  </si>
  <si>
    <t xml:space="preserve">Tabela nr 3 - Wykaz pojazdów w Gminie Barciany </t>
  </si>
  <si>
    <t>Tabela nr 4 - Szkodowość w Gminie Barciany</t>
  </si>
  <si>
    <t>ONP 615H</t>
  </si>
  <si>
    <t>YS2P4X40002091416</t>
  </si>
  <si>
    <t>06.10.2014</t>
  </si>
  <si>
    <t>29.08.2014</t>
  </si>
  <si>
    <t>YS2P4X20001240483</t>
  </si>
  <si>
    <t>ciężarowy do wywozu śmieci</t>
  </si>
  <si>
    <t>01.01.2018 01.01.2019</t>
  </si>
  <si>
    <t>31.12.2018 31.12.2019</t>
  </si>
  <si>
    <t>06.01.2018 06.01.2019</t>
  </si>
  <si>
    <t>05.01.2019 05.01.2020</t>
  </si>
  <si>
    <t>19.03.2018 19.03.2019</t>
  </si>
  <si>
    <t>18.03.2019 18.03.2020</t>
  </si>
  <si>
    <t>13.10.2017 13.10.2018</t>
  </si>
  <si>
    <t>12.10.2018 12.10.2019</t>
  </si>
  <si>
    <t>05.07.2017 05.07.2018</t>
  </si>
  <si>
    <t>04.07.2018 04.07.2019</t>
  </si>
  <si>
    <t>10.12.2017 10.12.2018</t>
  </si>
  <si>
    <t>09.12.2018 09.12.2019</t>
  </si>
  <si>
    <t>20.09.2017 20.09.2018</t>
  </si>
  <si>
    <t>19.09.2018 19.09.2019</t>
  </si>
  <si>
    <t>01.09.2017 01.09.2018</t>
  </si>
  <si>
    <t xml:space="preserve">31.08.2018 31.08.2019 </t>
  </si>
  <si>
    <t>06.10.2017 06.10.2018</t>
  </si>
  <si>
    <t>05.10.2018 05.10.2019</t>
  </si>
  <si>
    <t>04.01.2018 04.01.2019</t>
  </si>
  <si>
    <t>03.01.2019 03.01.2020</t>
  </si>
  <si>
    <t>25.02.2018 25.02.2019</t>
  </si>
  <si>
    <t>24.02.2019 24.02.2020</t>
  </si>
  <si>
    <t>04.05.2017 04.05.2018</t>
  </si>
  <si>
    <t>03.05.2018 03.05.2019</t>
  </si>
  <si>
    <t>29.10.2017 29.10.2018</t>
  </si>
  <si>
    <t>28.10.2018 28.10.2019</t>
  </si>
  <si>
    <t>03.01.2018 03.01.2019</t>
  </si>
  <si>
    <t>02.01.2019 02.01.2020</t>
  </si>
  <si>
    <t>13.12.2018 13.12.2019</t>
  </si>
  <si>
    <t>14.12.2017 14.12.2018</t>
  </si>
  <si>
    <t>12.12.2017 12.12.2018</t>
  </si>
  <si>
    <t>11.12.2018 11.12.2019</t>
  </si>
  <si>
    <t>22.04.2018 22.04.2019</t>
  </si>
  <si>
    <t>23.04.2017 23.04.2018</t>
  </si>
  <si>
    <t>21.06.2018 21.06.2019</t>
  </si>
  <si>
    <t>22.06.2017 22.06.2018</t>
  </si>
  <si>
    <t>17.03.2018 17.03.2019</t>
  </si>
  <si>
    <t>16.03.2019 16.03.2020</t>
  </si>
  <si>
    <t>10.08.2017 10.08.2018</t>
  </si>
  <si>
    <t>09.08.2018 09.08.2019</t>
  </si>
  <si>
    <t>27.07.2017 27.07.2018</t>
  </si>
  <si>
    <t>26.07.2018 26.07.2019</t>
  </si>
  <si>
    <t>31.10.2017 31.10.2018</t>
  </si>
  <si>
    <t>30.10.2018 30.10.2019</t>
  </si>
  <si>
    <t>19.11.2017 19.11.2018</t>
  </si>
  <si>
    <t>18.11.2018 18.11.2019</t>
  </si>
  <si>
    <t>16.12.2017 16.12.2018</t>
  </si>
  <si>
    <t>15.12.2018 15.12.2019</t>
  </si>
  <si>
    <t>30.01.2018 30.01.2019</t>
  </si>
  <si>
    <t>29.01.2019 29.01.2020</t>
  </si>
  <si>
    <t>08.07.2017 08.07.2018</t>
  </si>
  <si>
    <t>07.07.2018 07.07.2019</t>
  </si>
  <si>
    <t>16.01.2018 16.01.2019</t>
  </si>
  <si>
    <t>15.01.2019 15.01.2020</t>
  </si>
  <si>
    <t>05.08.2017 05.08.2018</t>
  </si>
  <si>
    <t>04.08.2018 04.08.2019</t>
  </si>
  <si>
    <t>28.03.2018 28.03.2019</t>
  </si>
  <si>
    <t>27.03.2019 27.03.2020</t>
  </si>
  <si>
    <t>7 Berlingo</t>
  </si>
  <si>
    <t>1 560 cm3</t>
  </si>
  <si>
    <t>05.07.2013</t>
  </si>
  <si>
    <t>2 040kg</t>
  </si>
  <si>
    <t>20.09.2013</t>
  </si>
  <si>
    <t>13 100kg</t>
  </si>
  <si>
    <t>przyczepa ciężarowa asenizacyjna</t>
  </si>
  <si>
    <t>10.12.2013</t>
  </si>
  <si>
    <t>10 700 kg</t>
  </si>
  <si>
    <t>5 000 kg</t>
  </si>
  <si>
    <t>1 175 kg</t>
  </si>
  <si>
    <t>8 000 l</t>
  </si>
  <si>
    <t>1 029 kg</t>
  </si>
  <si>
    <t>odtworzeniowa*</t>
  </si>
  <si>
    <t>odtworzeniowa**</t>
  </si>
  <si>
    <t>6 580kg</t>
  </si>
  <si>
    <t>50 m</t>
  </si>
  <si>
    <t>1976 (modernizacja 2015</t>
  </si>
  <si>
    <t>Budynek ZUDZiGM (w wartości budynku uwzględniono panele słoneczne)</t>
  </si>
  <si>
    <t>gaśnice proszkowe, szt. 9</t>
  </si>
  <si>
    <t>ul. Kościuszki 6A
11-410 Barciany</t>
  </si>
  <si>
    <t>ceglane, beton komórkowy</t>
  </si>
  <si>
    <t>żelbetowy, pokryty papą</t>
  </si>
  <si>
    <t>prowadzenie działalności statutowej</t>
  </si>
  <si>
    <t>Biuro + magazyn</t>
  </si>
  <si>
    <t>Drogosze</t>
  </si>
  <si>
    <t>Kotłownia z wyposażeniem (urządzenia, maszyny, instalacje)</t>
  </si>
  <si>
    <t>Barciany, ul. Sportowa 9</t>
  </si>
  <si>
    <t>Barciany, ul. Wojska Polskiego 2</t>
  </si>
  <si>
    <t>Barciany, Wojska Polskiego 15</t>
  </si>
  <si>
    <t>Oczyszczalnia ścieków z wyposażeniem (urządzenia, maszyny, instalacje)</t>
  </si>
  <si>
    <t>Oczyszczalnia ścieków z obiektami towarzyszącymi i wyposażeniem (urządzenia, maszyny, instalacje)</t>
  </si>
  <si>
    <t>Barciany</t>
  </si>
  <si>
    <t xml:space="preserve">Oczyszczalnia ścieków (przepompownia) z wyposażeniem (urządzenia, maszyny, instalacje) + ogrodzenie </t>
  </si>
  <si>
    <t>Przydomowa oczyszczalnia ścieków z wyposażeniem (urządzenia, maszyny, instalacje)</t>
  </si>
  <si>
    <t>Główczyno</t>
  </si>
  <si>
    <t>Staniszewo</t>
  </si>
  <si>
    <t>Suchawa</t>
  </si>
  <si>
    <t>Stacja Uzdatniania Wody z wyposażeniem (urządzenia, maszyny, instalacje)</t>
  </si>
  <si>
    <t>Stacja Uzdatniania Wody z wyposażeniem + Hydrofornia (urządzenia, maszyny, instalacje)</t>
  </si>
  <si>
    <t>Moruny</t>
  </si>
  <si>
    <t>oczyszczalnia ścieków, hydrofornia</t>
  </si>
  <si>
    <t>Tabela nr 5 (RGKiI.271.2.2017)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</si>
</sst>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#,##0.00&quot; zł&quot;"/>
  </numFmts>
  <fonts count="5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i/>
      <u val="single"/>
      <sz val="10"/>
      <color indexed="8"/>
      <name val="Arial"/>
      <family val="2"/>
    </font>
    <font>
      <i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4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4" fontId="0" fillId="0" borderId="0" xfId="62" applyFont="1" applyAlignment="1">
      <alignment/>
    </xf>
    <xf numFmtId="44" fontId="4" fillId="0" borderId="0" xfId="62" applyFont="1" applyAlignment="1">
      <alignment horizontal="right"/>
    </xf>
    <xf numFmtId="44" fontId="1" fillId="0" borderId="10" xfId="62" applyFont="1" applyFill="1" applyBorder="1" applyAlignment="1">
      <alignment horizontal="center" vertical="center" wrapText="1"/>
    </xf>
    <xf numFmtId="44" fontId="0" fillId="0" borderId="10" xfId="62" applyFont="1" applyFill="1" applyBorder="1" applyAlignment="1">
      <alignment horizontal="right" vertical="center" wrapText="1"/>
    </xf>
    <xf numFmtId="44" fontId="0" fillId="0" borderId="11" xfId="62" applyFont="1" applyFill="1" applyBorder="1" applyAlignment="1">
      <alignment vertical="center"/>
    </xf>
    <xf numFmtId="44" fontId="0" fillId="0" borderId="10" xfId="62" applyFont="1" applyFill="1" applyBorder="1" applyAlignment="1">
      <alignment horizontal="right" vertical="center"/>
    </xf>
    <xf numFmtId="44" fontId="0" fillId="0" borderId="11" xfId="62" applyFont="1" applyFill="1" applyBorder="1" applyAlignment="1">
      <alignment horizontal="right" vertical="center"/>
    </xf>
    <xf numFmtId="44" fontId="1" fillId="0" borderId="10" xfId="62" applyFont="1" applyFill="1" applyBorder="1" applyAlignment="1">
      <alignment vertical="center"/>
    </xf>
    <xf numFmtId="44" fontId="0" fillId="0" borderId="0" xfId="62" applyFont="1" applyFill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44" fontId="0" fillId="0" borderId="10" xfId="62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44" fontId="0" fillId="0" borderId="10" xfId="62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44" fontId="1" fillId="0" borderId="0" xfId="66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44" fontId="1" fillId="33" borderId="10" xfId="66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wrapText="1"/>
      <protection/>
    </xf>
    <xf numFmtId="168" fontId="0" fillId="0" borderId="0" xfId="53" applyNumberFormat="1" applyFont="1" applyAlignment="1">
      <alignment horizontal="center" wrapText="1"/>
      <protection/>
    </xf>
    <xf numFmtId="0" fontId="1" fillId="0" borderId="0" xfId="53" applyFont="1" applyAlignment="1">
      <alignment horizontal="right" wrapText="1"/>
      <protection/>
    </xf>
    <xf numFmtId="168" fontId="1" fillId="0" borderId="0" xfId="53" applyNumberFormat="1" applyFont="1" applyAlignment="1">
      <alignment horizontal="center" wrapText="1"/>
      <protection/>
    </xf>
    <xf numFmtId="0" fontId="1" fillId="0" borderId="0" xfId="53" applyFont="1" applyAlignment="1">
      <alignment horizontal="center"/>
      <protection/>
    </xf>
    <xf numFmtId="0" fontId="1" fillId="0" borderId="0" xfId="53" applyFont="1" applyAlignment="1">
      <alignment horizontal="left"/>
      <protection/>
    </xf>
    <xf numFmtId="0" fontId="1" fillId="34" borderId="10" xfId="0" applyFont="1" applyFill="1" applyBorder="1" applyAlignment="1">
      <alignment horizontal="center" vertical="center" wrapText="1"/>
    </xf>
    <xf numFmtId="44" fontId="1" fillId="34" borderId="10" xfId="67" applyFont="1" applyFill="1" applyBorder="1" applyAlignment="1">
      <alignment horizontal="center" vertical="center" wrapText="1"/>
    </xf>
    <xf numFmtId="44" fontId="0" fillId="0" borderId="10" xfId="67" applyFont="1" applyFill="1" applyBorder="1" applyAlignment="1">
      <alignment horizontal="center" vertical="center" wrapText="1"/>
    </xf>
    <xf numFmtId="0" fontId="0" fillId="0" borderId="10" xfId="67" applyNumberFormat="1" applyFont="1" applyFill="1" applyBorder="1" applyAlignment="1">
      <alignment horizontal="left" vertical="center" wrapText="1"/>
    </xf>
    <xf numFmtId="44" fontId="0" fillId="0" borderId="10" xfId="67" applyFont="1" applyBorder="1" applyAlignment="1">
      <alignment horizontal="center" vertical="center" wrapText="1"/>
    </xf>
    <xf numFmtId="44" fontId="0" fillId="0" borderId="10" xfId="67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right" vertical="center" wrapText="1"/>
    </xf>
    <xf numFmtId="44" fontId="1" fillId="33" borderId="10" xfId="67" applyFont="1" applyFill="1" applyBorder="1" applyAlignment="1">
      <alignment vertical="center" wrapText="1"/>
    </xf>
    <xf numFmtId="44" fontId="0" fillId="33" borderId="10" xfId="67" applyFont="1" applyFill="1" applyBorder="1" applyAlignment="1">
      <alignment horizontal="left" vertical="center" wrapText="1"/>
    </xf>
    <xf numFmtId="44" fontId="0" fillId="0" borderId="0" xfId="67" applyFont="1" applyAlignment="1">
      <alignment horizontal="center" vertical="center"/>
    </xf>
    <xf numFmtId="168" fontId="0" fillId="0" borderId="0" xfId="0" applyNumberFormat="1" applyFont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44" fontId="0" fillId="0" borderId="0" xfId="67" applyFont="1" applyBorder="1" applyAlignment="1">
      <alignment horizontal="center" vertical="center" wrapText="1"/>
    </xf>
    <xf numFmtId="44" fontId="0" fillId="0" borderId="0" xfId="67" applyFont="1" applyBorder="1" applyAlignment="1">
      <alignment horizontal="left" vertical="center" wrapText="1"/>
    </xf>
    <xf numFmtId="0" fontId="17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44" fontId="0" fillId="0" borderId="0" xfId="62" applyFont="1" applyAlignment="1">
      <alignment horizontal="center" vertical="center"/>
    </xf>
    <xf numFmtId="44" fontId="12" fillId="0" borderId="10" xfId="62" applyFont="1" applyBorder="1" applyAlignment="1">
      <alignment horizontal="center" vertical="center" wrapText="1"/>
    </xf>
    <xf numFmtId="4" fontId="0" fillId="0" borderId="0" xfId="0" applyNumberForma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4" fontId="1" fillId="0" borderId="10" xfId="66" applyFont="1" applyFill="1" applyBorder="1" applyAlignment="1">
      <alignment horizontal="center" vertical="center" wrapText="1"/>
    </xf>
    <xf numFmtId="44" fontId="1" fillId="0" borderId="10" xfId="66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ont="1" applyFill="1" applyBorder="1" applyAlignment="1" quotePrefix="1">
      <alignment horizontal="center" vertical="center"/>
    </xf>
    <xf numFmtId="44" fontId="0" fillId="0" borderId="10" xfId="62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44" fontId="0" fillId="0" borderId="10" xfId="62" applyFont="1" applyFill="1" applyBorder="1" applyAlignment="1">
      <alignment horizontal="center" vertical="center"/>
    </xf>
    <xf numFmtId="44" fontId="0" fillId="0" borderId="10" xfId="62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168" fontId="8" fillId="0" borderId="0" xfId="0" applyNumberFormat="1" applyFont="1" applyAlignment="1">
      <alignment horizontal="left" wrapText="1"/>
    </xf>
    <xf numFmtId="0" fontId="10" fillId="0" borderId="0" xfId="0" applyFont="1" applyAlignment="1">
      <alignment/>
    </xf>
    <xf numFmtId="168" fontId="8" fillId="0" borderId="0" xfId="0" applyNumberFormat="1" applyFont="1" applyAlignment="1">
      <alignment horizontal="right" wrapText="1"/>
    </xf>
    <xf numFmtId="168" fontId="18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right" wrapText="1"/>
    </xf>
    <xf numFmtId="0" fontId="10" fillId="35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wrapText="1"/>
    </xf>
    <xf numFmtId="0" fontId="8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10" fillId="34" borderId="10" xfId="0" applyFont="1" applyFill="1" applyBorder="1" applyAlignment="1">
      <alignment horizontal="left" vertical="center" wrapText="1"/>
    </xf>
    <xf numFmtId="44" fontId="10" fillId="34" borderId="10" xfId="62" applyFont="1" applyFill="1" applyBorder="1" applyAlignment="1">
      <alignment horizontal="left" vertical="center" wrapText="1"/>
    </xf>
    <xf numFmtId="0" fontId="8" fillId="34" borderId="15" xfId="0" applyFont="1" applyFill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4" fontId="18" fillId="0" borderId="10" xfId="0" applyNumberFormat="1" applyFont="1" applyFill="1" applyBorder="1" applyAlignment="1">
      <alignment horizontal="center" vertical="center" wrapText="1"/>
    </xf>
    <xf numFmtId="44" fontId="8" fillId="0" borderId="10" xfId="62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0" xfId="62" applyNumberFormat="1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68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Fill="1" applyAlignment="1">
      <alignment wrapText="1"/>
    </xf>
    <xf numFmtId="44" fontId="10" fillId="0" borderId="10" xfId="62" applyFont="1" applyFill="1" applyBorder="1" applyAlignment="1">
      <alignment horizontal="center" vertical="center" wrapText="1"/>
    </xf>
    <xf numFmtId="44" fontId="8" fillId="0" borderId="0" xfId="62" applyFont="1" applyAlignment="1">
      <alignment horizontal="center" vertical="center" wrapText="1"/>
    </xf>
    <xf numFmtId="44" fontId="8" fillId="34" borderId="10" xfId="62" applyFont="1" applyFill="1" applyBorder="1" applyAlignment="1">
      <alignment horizontal="center" vertical="center" wrapText="1"/>
    </xf>
    <xf numFmtId="44" fontId="10" fillId="36" borderId="19" xfId="62" applyFont="1" applyFill="1" applyBorder="1" applyAlignment="1">
      <alignment horizontal="center" vertical="center" wrapText="1"/>
    </xf>
    <xf numFmtId="44" fontId="8" fillId="0" borderId="13" xfId="62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4" fontId="0" fillId="0" borderId="13" xfId="62" applyFont="1" applyFill="1" applyBorder="1" applyAlignment="1">
      <alignment horizontal="right" vertical="center"/>
    </xf>
    <xf numFmtId="0" fontId="0" fillId="0" borderId="12" xfId="0" applyFont="1" applyFill="1" applyBorder="1" applyAlignment="1" quotePrefix="1">
      <alignment horizontal="center" vertical="center"/>
    </xf>
    <xf numFmtId="0" fontId="0" fillId="0" borderId="12" xfId="0" applyFill="1" applyBorder="1" applyAlignment="1">
      <alignment horizontal="center" vertical="center"/>
    </xf>
    <xf numFmtId="44" fontId="0" fillId="0" borderId="12" xfId="62" applyFont="1" applyFill="1" applyBorder="1" applyAlignment="1" quotePrefix="1">
      <alignment horizontal="center" vertical="center"/>
    </xf>
    <xf numFmtId="44" fontId="0" fillId="0" borderId="12" xfId="62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/>
    </xf>
    <xf numFmtId="0" fontId="10" fillId="0" borderId="12" xfId="0" applyFont="1" applyFill="1" applyBorder="1" applyAlignment="1">
      <alignment horizontal="right" vertical="center" wrapText="1"/>
    </xf>
    <xf numFmtId="0" fontId="10" fillId="0" borderId="20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right" vertical="center" wrapText="1"/>
    </xf>
    <xf numFmtId="0" fontId="10" fillId="0" borderId="21" xfId="0" applyFont="1" applyFill="1" applyBorder="1" applyAlignment="1">
      <alignment horizontal="right" vertical="center" wrapText="1"/>
    </xf>
    <xf numFmtId="0" fontId="10" fillId="0" borderId="22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vertical="center" wrapText="1"/>
    </xf>
    <xf numFmtId="44" fontId="10" fillId="34" borderId="10" xfId="62" applyFont="1" applyFill="1" applyBorder="1" applyAlignment="1">
      <alignment horizontal="left" vertical="center" wrapText="1"/>
    </xf>
    <xf numFmtId="44" fontId="10" fillId="0" borderId="10" xfId="62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wrapText="1"/>
    </xf>
    <xf numFmtId="0" fontId="10" fillId="36" borderId="19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44" fontId="1" fillId="0" borderId="10" xfId="66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44" fontId="0" fillId="0" borderId="11" xfId="62" applyFont="1" applyFill="1" applyBorder="1" applyAlignment="1">
      <alignment horizontal="center" vertical="center" wrapText="1"/>
    </xf>
    <xf numFmtId="44" fontId="0" fillId="0" borderId="13" xfId="62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Walutowy 3" xfId="65"/>
    <cellStyle name="Walutowy 3 2" xfId="66"/>
    <cellStyle name="Walutowy 4" xfId="67"/>
    <cellStyle name="Walutowy 5" xfId="68"/>
    <cellStyle name="Zły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view="pageBreakPreview" zoomScale="80" zoomScaleNormal="90" zoomScaleSheetLayoutView="80" zoomScalePageLayoutView="0" workbookViewId="0" topLeftCell="A1">
      <selection activeCell="P11" sqref="P11"/>
    </sheetView>
  </sheetViews>
  <sheetFormatPr defaultColWidth="9.140625" defaultRowHeight="12.75"/>
  <cols>
    <col min="1" max="1" width="5.421875" style="0" customWidth="1"/>
    <col min="2" max="2" width="37.140625" style="0" customWidth="1"/>
    <col min="3" max="3" width="36.140625" style="0" customWidth="1"/>
    <col min="4" max="4" width="14.57421875" style="34" customWidth="1"/>
    <col min="5" max="5" width="14.421875" style="34" customWidth="1"/>
    <col min="6" max="6" width="15.7109375" style="0" customWidth="1"/>
    <col min="7" max="7" width="17.140625" style="15" customWidth="1"/>
    <col min="8" max="8" width="19.8515625" style="86" customWidth="1"/>
    <col min="9" max="9" width="18.140625" style="34" customWidth="1"/>
    <col min="10" max="10" width="18.00390625" style="34" customWidth="1"/>
    <col min="11" max="11" width="16.00390625" style="34" customWidth="1"/>
    <col min="12" max="12" width="16.00390625" style="87" customWidth="1"/>
    <col min="13" max="13" width="23.28125" style="34" customWidth="1"/>
  </cols>
  <sheetData>
    <row r="1" spans="1:6" ht="12.75">
      <c r="A1" s="9" t="s">
        <v>39</v>
      </c>
      <c r="F1" s="19"/>
    </row>
    <row r="3" spans="1:13" ht="60">
      <c r="A3" s="20" t="s">
        <v>1</v>
      </c>
      <c r="B3" s="20" t="s">
        <v>2</v>
      </c>
      <c r="C3" s="20" t="s">
        <v>62</v>
      </c>
      <c r="D3" s="20" t="s">
        <v>3</v>
      </c>
      <c r="E3" s="20" t="s">
        <v>4</v>
      </c>
      <c r="F3" s="21" t="s">
        <v>5</v>
      </c>
      <c r="G3" s="21" t="s">
        <v>14</v>
      </c>
      <c r="H3" s="21" t="s">
        <v>406</v>
      </c>
      <c r="I3" s="21" t="s">
        <v>407</v>
      </c>
      <c r="J3" s="21" t="s">
        <v>403</v>
      </c>
      <c r="K3" s="21" t="s">
        <v>408</v>
      </c>
      <c r="L3" s="88" t="s">
        <v>404</v>
      </c>
      <c r="M3" s="21" t="s">
        <v>405</v>
      </c>
    </row>
    <row r="4" spans="1:13" s="6" customFormat="1" ht="44.25" customHeight="1">
      <c r="A4" s="12">
        <v>1</v>
      </c>
      <c r="B4" s="10" t="s">
        <v>40</v>
      </c>
      <c r="C4" s="10" t="s">
        <v>131</v>
      </c>
      <c r="D4" s="12" t="s">
        <v>41</v>
      </c>
      <c r="E4" s="47" t="s">
        <v>42</v>
      </c>
      <c r="F4" s="12">
        <v>19</v>
      </c>
      <c r="G4" s="96" t="s">
        <v>63</v>
      </c>
      <c r="H4" s="96" t="s">
        <v>63</v>
      </c>
      <c r="I4" s="96" t="s">
        <v>63</v>
      </c>
      <c r="J4" s="96" t="s">
        <v>63</v>
      </c>
      <c r="K4" s="96" t="s">
        <v>63</v>
      </c>
      <c r="L4" s="96" t="s">
        <v>63</v>
      </c>
      <c r="M4" s="8">
        <v>2</v>
      </c>
    </row>
    <row r="5" spans="1:13" s="6" customFormat="1" ht="36" customHeight="1">
      <c r="A5" s="12">
        <v>2</v>
      </c>
      <c r="B5" s="10" t="s">
        <v>43</v>
      </c>
      <c r="C5" s="1" t="s">
        <v>146</v>
      </c>
      <c r="D5" s="151" t="s">
        <v>44</v>
      </c>
      <c r="E5" s="153">
        <v>519536084</v>
      </c>
      <c r="F5" s="151">
        <v>9</v>
      </c>
      <c r="G5" s="147" t="s">
        <v>63</v>
      </c>
      <c r="H5" s="147" t="s">
        <v>63</v>
      </c>
      <c r="I5" s="147" t="s">
        <v>63</v>
      </c>
      <c r="J5" s="147" t="s">
        <v>63</v>
      </c>
      <c r="K5" s="147" t="s">
        <v>63</v>
      </c>
      <c r="L5" s="149">
        <v>750916.45</v>
      </c>
      <c r="M5" s="147">
        <v>25</v>
      </c>
    </row>
    <row r="6" spans="1:13" s="6" customFormat="1" ht="36" customHeight="1">
      <c r="A6" s="12">
        <v>3</v>
      </c>
      <c r="B6" s="10" t="s">
        <v>45</v>
      </c>
      <c r="C6" s="1" t="s">
        <v>146</v>
      </c>
      <c r="D6" s="152"/>
      <c r="E6" s="152"/>
      <c r="F6" s="152"/>
      <c r="G6" s="148"/>
      <c r="H6" s="148"/>
      <c r="I6" s="148"/>
      <c r="J6" s="148"/>
      <c r="K6" s="148"/>
      <c r="L6" s="150"/>
      <c r="M6" s="148"/>
    </row>
    <row r="7" spans="1:13" s="6" customFormat="1" ht="36" customHeight="1">
      <c r="A7" s="12">
        <v>4</v>
      </c>
      <c r="B7" s="10" t="s">
        <v>46</v>
      </c>
      <c r="C7" s="10" t="s">
        <v>128</v>
      </c>
      <c r="D7" s="12" t="s">
        <v>47</v>
      </c>
      <c r="E7" s="13" t="s">
        <v>461</v>
      </c>
      <c r="F7" s="12">
        <v>14</v>
      </c>
      <c r="G7" s="98" t="s">
        <v>63</v>
      </c>
      <c r="H7" s="98" t="s">
        <v>63</v>
      </c>
      <c r="I7" s="8" t="s">
        <v>64</v>
      </c>
      <c r="J7" s="8" t="s">
        <v>420</v>
      </c>
      <c r="K7" s="8" t="s">
        <v>64</v>
      </c>
      <c r="L7" s="99" t="s">
        <v>63</v>
      </c>
      <c r="M7" s="8" t="s">
        <v>63</v>
      </c>
    </row>
    <row r="8" spans="1:13" s="6" customFormat="1" ht="36" customHeight="1">
      <c r="A8" s="12">
        <v>5</v>
      </c>
      <c r="B8" s="10" t="s">
        <v>48</v>
      </c>
      <c r="C8" s="10" t="s">
        <v>49</v>
      </c>
      <c r="D8" s="12" t="s">
        <v>50</v>
      </c>
      <c r="E8" s="100" t="s">
        <v>51</v>
      </c>
      <c r="F8" s="12">
        <v>33</v>
      </c>
      <c r="G8" s="96">
        <v>171</v>
      </c>
      <c r="H8" s="97" t="s">
        <v>419</v>
      </c>
      <c r="I8" s="12" t="s">
        <v>64</v>
      </c>
      <c r="J8" s="12" t="s">
        <v>63</v>
      </c>
      <c r="K8" s="12" t="s">
        <v>63</v>
      </c>
      <c r="L8" s="101" t="s">
        <v>63</v>
      </c>
      <c r="M8" s="101" t="s">
        <v>63</v>
      </c>
    </row>
    <row r="9" spans="1:13" s="6" customFormat="1" ht="36" customHeight="1">
      <c r="A9" s="12">
        <v>6</v>
      </c>
      <c r="B9" s="10" t="s">
        <v>52</v>
      </c>
      <c r="C9" s="10" t="s">
        <v>53</v>
      </c>
      <c r="D9" s="12" t="s">
        <v>54</v>
      </c>
      <c r="E9" s="100" t="s">
        <v>460</v>
      </c>
      <c r="F9" s="12">
        <v>30</v>
      </c>
      <c r="G9" s="96">
        <v>147</v>
      </c>
      <c r="H9" s="97" t="s">
        <v>419</v>
      </c>
      <c r="I9" s="12" t="s">
        <v>63</v>
      </c>
      <c r="J9" s="12" t="s">
        <v>420</v>
      </c>
      <c r="K9" s="12" t="s">
        <v>63</v>
      </c>
      <c r="L9" s="102">
        <v>1796621</v>
      </c>
      <c r="M9" s="101" t="s">
        <v>63</v>
      </c>
    </row>
    <row r="10" spans="1:13" s="4" customFormat="1" ht="36" customHeight="1">
      <c r="A10" s="12">
        <v>7</v>
      </c>
      <c r="B10" s="10" t="s">
        <v>55</v>
      </c>
      <c r="C10" s="10" t="s">
        <v>56</v>
      </c>
      <c r="D10" s="12" t="s">
        <v>57</v>
      </c>
      <c r="E10" s="100" t="s">
        <v>459</v>
      </c>
      <c r="F10" s="12">
        <v>22</v>
      </c>
      <c r="G10" s="96">
        <v>157</v>
      </c>
      <c r="H10" s="2" t="s">
        <v>63</v>
      </c>
      <c r="I10" s="12" t="s">
        <v>421</v>
      </c>
      <c r="J10" s="12" t="s">
        <v>422</v>
      </c>
      <c r="K10" s="12" t="s">
        <v>64</v>
      </c>
      <c r="L10" s="102">
        <v>1298203</v>
      </c>
      <c r="M10" s="12" t="s">
        <v>63</v>
      </c>
    </row>
    <row r="11" spans="1:13" s="4" customFormat="1" ht="36" customHeight="1">
      <c r="A11" s="12">
        <v>8</v>
      </c>
      <c r="B11" s="10" t="s">
        <v>58</v>
      </c>
      <c r="C11" s="10" t="s">
        <v>59</v>
      </c>
      <c r="D11" s="12" t="s">
        <v>60</v>
      </c>
      <c r="E11" s="22">
        <v>281092889</v>
      </c>
      <c r="F11" s="12">
        <v>19</v>
      </c>
      <c r="G11" s="96">
        <v>141</v>
      </c>
      <c r="H11" s="2" t="s">
        <v>63</v>
      </c>
      <c r="I11" s="12" t="s">
        <v>64</v>
      </c>
      <c r="J11" s="12" t="s">
        <v>63</v>
      </c>
      <c r="K11" s="12" t="s">
        <v>64</v>
      </c>
      <c r="L11" s="101" t="s">
        <v>63</v>
      </c>
      <c r="M11" s="12" t="s">
        <v>63</v>
      </c>
    </row>
    <row r="12" spans="1:13" s="4" customFormat="1" ht="36" customHeight="1">
      <c r="A12" s="12">
        <v>9</v>
      </c>
      <c r="B12" s="10" t="s">
        <v>490</v>
      </c>
      <c r="C12" s="10" t="s">
        <v>61</v>
      </c>
      <c r="D12" s="12" t="s">
        <v>491</v>
      </c>
      <c r="E12" s="39">
        <v>364961335</v>
      </c>
      <c r="F12" s="12">
        <v>17</v>
      </c>
      <c r="G12" s="98" t="s">
        <v>63</v>
      </c>
      <c r="H12" s="2" t="s">
        <v>601</v>
      </c>
      <c r="I12" s="98" t="s">
        <v>63</v>
      </c>
      <c r="J12" s="98" t="s">
        <v>63</v>
      </c>
      <c r="K12" s="98" t="s">
        <v>63</v>
      </c>
      <c r="L12" s="98" t="s">
        <v>63</v>
      </c>
      <c r="M12" s="98" t="s">
        <v>63</v>
      </c>
    </row>
    <row r="13" spans="1:13" s="4" customFormat="1" ht="36" customHeight="1">
      <c r="A13" s="12">
        <v>10</v>
      </c>
      <c r="B13" s="10" t="s">
        <v>194</v>
      </c>
      <c r="C13" s="10" t="s">
        <v>193</v>
      </c>
      <c r="D13" s="12" t="s">
        <v>457</v>
      </c>
      <c r="E13" s="47" t="s">
        <v>458</v>
      </c>
      <c r="F13" s="12">
        <v>8</v>
      </c>
      <c r="G13" s="98" t="s">
        <v>63</v>
      </c>
      <c r="H13" s="98" t="s">
        <v>63</v>
      </c>
      <c r="I13" s="98" t="s">
        <v>63</v>
      </c>
      <c r="J13" s="98" t="s">
        <v>576</v>
      </c>
      <c r="K13" s="98" t="s">
        <v>63</v>
      </c>
      <c r="L13" s="98" t="s">
        <v>63</v>
      </c>
      <c r="M13" s="98" t="s">
        <v>63</v>
      </c>
    </row>
  </sheetData>
  <sheetProtection/>
  <mergeCells count="10">
    <mergeCell ref="J5:J6"/>
    <mergeCell ref="K5:K6"/>
    <mergeCell ref="L5:L6"/>
    <mergeCell ref="M5:M6"/>
    <mergeCell ref="D5:D6"/>
    <mergeCell ref="E5:E6"/>
    <mergeCell ref="F5:F6"/>
    <mergeCell ref="G5:G6"/>
    <mergeCell ref="H5:H6"/>
    <mergeCell ref="I5:I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81"/>
  <sheetViews>
    <sheetView view="pageBreakPreview" zoomScale="80" zoomScaleNormal="75" zoomScaleSheetLayoutView="80" workbookViewId="0" topLeftCell="A70">
      <selection activeCell="H75" sqref="H75"/>
    </sheetView>
  </sheetViews>
  <sheetFormatPr defaultColWidth="9.140625" defaultRowHeight="12.75"/>
  <cols>
    <col min="1" max="1" width="4.28125" style="106" customWidth="1"/>
    <col min="2" max="2" width="34.421875" style="107" customWidth="1"/>
    <col min="3" max="3" width="25.421875" style="108" customWidth="1"/>
    <col min="4" max="5" width="16.421875" style="111" customWidth="1"/>
    <col min="6" max="6" width="16.421875" style="112" customWidth="1"/>
    <col min="7" max="7" width="23.00390625" style="107" customWidth="1"/>
    <col min="8" max="8" width="21.8515625" style="141" customWidth="1"/>
    <col min="9" max="9" width="19.140625" style="107" customWidth="1"/>
    <col min="10" max="10" width="50.57421875" style="107" customWidth="1"/>
    <col min="11" max="11" width="25.140625" style="107" customWidth="1"/>
    <col min="12" max="12" width="20.140625" style="107" customWidth="1"/>
    <col min="13" max="13" width="21.7109375" style="107" customWidth="1"/>
    <col min="14" max="14" width="27.57421875" style="107" customWidth="1"/>
    <col min="15" max="15" width="13.8515625" style="107" customWidth="1"/>
    <col min="16" max="16" width="13.421875" style="107" customWidth="1"/>
    <col min="17" max="17" width="17.00390625" style="107" customWidth="1"/>
    <col min="18" max="18" width="14.421875" style="107" customWidth="1"/>
    <col min="19" max="19" width="12.28125" style="107" customWidth="1"/>
    <col min="20" max="20" width="14.8515625" style="107" customWidth="1"/>
    <col min="21" max="21" width="16.7109375" style="107" customWidth="1"/>
    <col min="22" max="22" width="13.7109375" style="107" customWidth="1"/>
    <col min="23" max="23" width="13.57421875" style="107" customWidth="1"/>
    <col min="24" max="24" width="12.140625" style="107" customWidth="1"/>
  </cols>
  <sheetData>
    <row r="2" spans="4:6" ht="14.25">
      <c r="D2" s="109"/>
      <c r="E2" s="109"/>
      <c r="F2" s="108"/>
    </row>
    <row r="3" spans="1:7" ht="15">
      <c r="A3" s="110" t="s">
        <v>65</v>
      </c>
      <c r="G3" s="113"/>
    </row>
    <row r="4" spans="1:24" ht="62.25" customHeight="1">
      <c r="A4" s="164" t="s">
        <v>15</v>
      </c>
      <c r="B4" s="164" t="s">
        <v>16</v>
      </c>
      <c r="C4" s="164" t="s">
        <v>17</v>
      </c>
      <c r="D4" s="164" t="s">
        <v>18</v>
      </c>
      <c r="E4" s="167" t="s">
        <v>133</v>
      </c>
      <c r="F4" s="164" t="s">
        <v>19</v>
      </c>
      <c r="G4" s="164" t="s">
        <v>20</v>
      </c>
      <c r="H4" s="166" t="s">
        <v>35</v>
      </c>
      <c r="I4" s="164" t="s">
        <v>144</v>
      </c>
      <c r="J4" s="164" t="s">
        <v>178</v>
      </c>
      <c r="K4" s="164" t="s">
        <v>6</v>
      </c>
      <c r="L4" s="169" t="s">
        <v>21</v>
      </c>
      <c r="M4" s="169"/>
      <c r="N4" s="169"/>
      <c r="O4" s="164" t="s">
        <v>36</v>
      </c>
      <c r="P4" s="164"/>
      <c r="Q4" s="164"/>
      <c r="R4" s="164"/>
      <c r="S4" s="164"/>
      <c r="T4" s="164"/>
      <c r="U4" s="164" t="s">
        <v>22</v>
      </c>
      <c r="V4" s="164" t="s">
        <v>23</v>
      </c>
      <c r="W4" s="164" t="s">
        <v>24</v>
      </c>
      <c r="X4" s="164" t="s">
        <v>25</v>
      </c>
    </row>
    <row r="5" spans="1:24" ht="62.25" customHeight="1">
      <c r="A5" s="164"/>
      <c r="B5" s="164"/>
      <c r="C5" s="164"/>
      <c r="D5" s="164"/>
      <c r="E5" s="168"/>
      <c r="F5" s="164"/>
      <c r="G5" s="164"/>
      <c r="H5" s="166"/>
      <c r="I5" s="164"/>
      <c r="J5" s="164"/>
      <c r="K5" s="164"/>
      <c r="L5" s="114" t="s">
        <v>26</v>
      </c>
      <c r="M5" s="114" t="s">
        <v>27</v>
      </c>
      <c r="N5" s="114" t="s">
        <v>28</v>
      </c>
      <c r="O5" s="105" t="s">
        <v>29</v>
      </c>
      <c r="P5" s="105" t="s">
        <v>30</v>
      </c>
      <c r="Q5" s="105" t="s">
        <v>31</v>
      </c>
      <c r="R5" s="105" t="s">
        <v>32</v>
      </c>
      <c r="S5" s="105" t="s">
        <v>33</v>
      </c>
      <c r="T5" s="105" t="s">
        <v>34</v>
      </c>
      <c r="U5" s="164"/>
      <c r="V5" s="164"/>
      <c r="W5" s="164"/>
      <c r="X5" s="164"/>
    </row>
    <row r="6" spans="1:24" ht="13.5" customHeight="1">
      <c r="A6" s="160" t="s">
        <v>130</v>
      </c>
      <c r="B6" s="160"/>
      <c r="C6" s="160"/>
      <c r="D6" s="160"/>
      <c r="E6" s="160"/>
      <c r="F6" s="160"/>
      <c r="G6" s="115"/>
      <c r="H6" s="142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</row>
    <row r="7" spans="1:24" s="7" customFormat="1" ht="91.5" customHeight="1">
      <c r="A7" s="103">
        <v>1</v>
      </c>
      <c r="B7" s="117" t="s">
        <v>147</v>
      </c>
      <c r="C7" s="118" t="s">
        <v>148</v>
      </c>
      <c r="D7" s="118" t="s">
        <v>79</v>
      </c>
      <c r="E7" s="118" t="s">
        <v>64</v>
      </c>
      <c r="F7" s="118" t="s">
        <v>64</v>
      </c>
      <c r="G7" s="118">
        <v>1952</v>
      </c>
      <c r="H7" s="144">
        <v>105545.67</v>
      </c>
      <c r="I7" s="145" t="s">
        <v>69</v>
      </c>
      <c r="J7" s="119" t="s">
        <v>158</v>
      </c>
      <c r="K7" s="118" t="s">
        <v>159</v>
      </c>
      <c r="L7" s="103" t="s">
        <v>72</v>
      </c>
      <c r="M7" s="103" t="s">
        <v>168</v>
      </c>
      <c r="N7" s="103" t="s">
        <v>169</v>
      </c>
      <c r="O7" s="103" t="s">
        <v>75</v>
      </c>
      <c r="P7" s="103" t="s">
        <v>75</v>
      </c>
      <c r="Q7" s="103" t="s">
        <v>75</v>
      </c>
      <c r="R7" s="103" t="s">
        <v>75</v>
      </c>
      <c r="S7" s="103" t="s">
        <v>95</v>
      </c>
      <c r="T7" s="103" t="s">
        <v>75</v>
      </c>
      <c r="U7" s="103">
        <v>358.4</v>
      </c>
      <c r="V7" s="103">
        <v>2</v>
      </c>
      <c r="W7" s="103" t="s">
        <v>64</v>
      </c>
      <c r="X7" s="103" t="s">
        <v>64</v>
      </c>
    </row>
    <row r="8" spans="1:24" s="7" customFormat="1" ht="30.75" customHeight="1">
      <c r="A8" s="103">
        <v>2</v>
      </c>
      <c r="B8" s="117" t="s">
        <v>147</v>
      </c>
      <c r="C8" s="118" t="s">
        <v>148</v>
      </c>
      <c r="D8" s="118" t="s">
        <v>79</v>
      </c>
      <c r="E8" s="118" t="s">
        <v>64</v>
      </c>
      <c r="F8" s="118" t="s">
        <v>64</v>
      </c>
      <c r="G8" s="118">
        <v>1960</v>
      </c>
      <c r="H8" s="144">
        <v>47044.56</v>
      </c>
      <c r="I8" s="145" t="s">
        <v>69</v>
      </c>
      <c r="J8" s="119"/>
      <c r="K8" s="118" t="s">
        <v>160</v>
      </c>
      <c r="L8" s="103" t="s">
        <v>72</v>
      </c>
      <c r="M8" s="103" t="s">
        <v>168</v>
      </c>
      <c r="N8" s="103" t="s">
        <v>170</v>
      </c>
      <c r="O8" s="103" t="s">
        <v>75</v>
      </c>
      <c r="P8" s="103" t="s">
        <v>75</v>
      </c>
      <c r="Q8" s="103" t="s">
        <v>75</v>
      </c>
      <c r="R8" s="103" t="s">
        <v>75</v>
      </c>
      <c r="S8" s="103" t="s">
        <v>95</v>
      </c>
      <c r="T8" s="103" t="s">
        <v>75</v>
      </c>
      <c r="U8" s="103">
        <v>179.2</v>
      </c>
      <c r="V8" s="103">
        <v>2</v>
      </c>
      <c r="W8" s="103" t="s">
        <v>64</v>
      </c>
      <c r="X8" s="103" t="s">
        <v>64</v>
      </c>
    </row>
    <row r="9" spans="1:24" s="7" customFormat="1" ht="27.75" customHeight="1">
      <c r="A9" s="103">
        <v>3</v>
      </c>
      <c r="B9" s="117" t="s">
        <v>149</v>
      </c>
      <c r="C9" s="118" t="s">
        <v>150</v>
      </c>
      <c r="D9" s="118" t="s">
        <v>79</v>
      </c>
      <c r="E9" s="118" t="s">
        <v>64</v>
      </c>
      <c r="F9" s="118" t="s">
        <v>64</v>
      </c>
      <c r="G9" s="118">
        <v>1930</v>
      </c>
      <c r="H9" s="144">
        <v>161579.87</v>
      </c>
      <c r="I9" s="145" t="s">
        <v>69</v>
      </c>
      <c r="J9" s="119"/>
      <c r="K9" s="118" t="s">
        <v>161</v>
      </c>
      <c r="L9" s="103" t="s">
        <v>72</v>
      </c>
      <c r="M9" s="103" t="s">
        <v>168</v>
      </c>
      <c r="N9" s="103" t="s">
        <v>171</v>
      </c>
      <c r="O9" s="103" t="s">
        <v>75</v>
      </c>
      <c r="P9" s="103" t="s">
        <v>75</v>
      </c>
      <c r="Q9" s="103" t="s">
        <v>75</v>
      </c>
      <c r="R9" s="103" t="s">
        <v>75</v>
      </c>
      <c r="S9" s="103" t="s">
        <v>95</v>
      </c>
      <c r="T9" s="103" t="s">
        <v>75</v>
      </c>
      <c r="U9" s="103">
        <v>294.4</v>
      </c>
      <c r="V9" s="103">
        <v>2</v>
      </c>
      <c r="W9" s="103" t="s">
        <v>79</v>
      </c>
      <c r="X9" s="103" t="s">
        <v>64</v>
      </c>
    </row>
    <row r="10" spans="1:24" s="7" customFormat="1" ht="31.5" customHeight="1">
      <c r="A10" s="103">
        <v>4</v>
      </c>
      <c r="B10" s="117" t="s">
        <v>152</v>
      </c>
      <c r="C10" s="118" t="s">
        <v>462</v>
      </c>
      <c r="D10" s="118" t="s">
        <v>79</v>
      </c>
      <c r="E10" s="118" t="s">
        <v>64</v>
      </c>
      <c r="F10" s="118" t="s">
        <v>64</v>
      </c>
      <c r="G10" s="118">
        <v>2013</v>
      </c>
      <c r="H10" s="144">
        <v>255247.27</v>
      </c>
      <c r="I10" s="145" t="s">
        <v>69</v>
      </c>
      <c r="J10" s="119"/>
      <c r="K10" s="118" t="s">
        <v>463</v>
      </c>
      <c r="L10" s="103" t="s">
        <v>72</v>
      </c>
      <c r="M10" s="103" t="s">
        <v>173</v>
      </c>
      <c r="N10" s="103" t="s">
        <v>172</v>
      </c>
      <c r="O10" s="103" t="s">
        <v>464</v>
      </c>
      <c r="P10" s="103" t="s">
        <v>464</v>
      </c>
      <c r="Q10" s="103" t="s">
        <v>464</v>
      </c>
      <c r="R10" s="103" t="s">
        <v>464</v>
      </c>
      <c r="S10" s="103" t="s">
        <v>95</v>
      </c>
      <c r="T10" s="103" t="s">
        <v>464</v>
      </c>
      <c r="U10" s="103">
        <v>81.8</v>
      </c>
      <c r="V10" s="103">
        <v>1</v>
      </c>
      <c r="W10" s="103" t="s">
        <v>64</v>
      </c>
      <c r="X10" s="103" t="s">
        <v>64</v>
      </c>
    </row>
    <row r="11" spans="1:24" s="7" customFormat="1" ht="36.75" customHeight="1">
      <c r="A11" s="103">
        <v>5</v>
      </c>
      <c r="B11" s="117" t="s">
        <v>152</v>
      </c>
      <c r="C11" s="118" t="s">
        <v>108</v>
      </c>
      <c r="D11" s="118" t="s">
        <v>79</v>
      </c>
      <c r="E11" s="118" t="s">
        <v>64</v>
      </c>
      <c r="F11" s="118" t="s">
        <v>64</v>
      </c>
      <c r="G11" s="118" t="s">
        <v>153</v>
      </c>
      <c r="H11" s="144">
        <v>256069.07</v>
      </c>
      <c r="I11" s="145" t="s">
        <v>69</v>
      </c>
      <c r="J11" s="119"/>
      <c r="K11" s="118" t="s">
        <v>162</v>
      </c>
      <c r="L11" s="103" t="s">
        <v>72</v>
      </c>
      <c r="M11" s="103" t="s">
        <v>173</v>
      </c>
      <c r="N11" s="103" t="s">
        <v>174</v>
      </c>
      <c r="O11" s="103" t="s">
        <v>75</v>
      </c>
      <c r="P11" s="103" t="s">
        <v>75</v>
      </c>
      <c r="Q11" s="103" t="s">
        <v>75</v>
      </c>
      <c r="R11" s="103" t="s">
        <v>75</v>
      </c>
      <c r="S11" s="103" t="s">
        <v>95</v>
      </c>
      <c r="T11" s="103" t="s">
        <v>75</v>
      </c>
      <c r="U11" s="103">
        <v>54.29</v>
      </c>
      <c r="V11" s="103">
        <v>1</v>
      </c>
      <c r="W11" s="103" t="s">
        <v>64</v>
      </c>
      <c r="X11" s="103" t="s">
        <v>64</v>
      </c>
    </row>
    <row r="12" spans="1:24" s="7" customFormat="1" ht="33" customHeight="1">
      <c r="A12" s="103">
        <v>6</v>
      </c>
      <c r="B12" s="117" t="s">
        <v>152</v>
      </c>
      <c r="C12" s="118" t="s">
        <v>108</v>
      </c>
      <c r="D12" s="118" t="s">
        <v>79</v>
      </c>
      <c r="E12" s="118" t="s">
        <v>64</v>
      </c>
      <c r="F12" s="118" t="s">
        <v>64</v>
      </c>
      <c r="G12" s="118" t="s">
        <v>154</v>
      </c>
      <c r="H12" s="144">
        <v>78009.44</v>
      </c>
      <c r="I12" s="145" t="s">
        <v>69</v>
      </c>
      <c r="J12" s="119"/>
      <c r="K12" s="118" t="s">
        <v>163</v>
      </c>
      <c r="L12" s="103" t="s">
        <v>72</v>
      </c>
      <c r="M12" s="103" t="s">
        <v>168</v>
      </c>
      <c r="N12" s="103" t="s">
        <v>171</v>
      </c>
      <c r="O12" s="103" t="s">
        <v>75</v>
      </c>
      <c r="P12" s="103" t="s">
        <v>75</v>
      </c>
      <c r="Q12" s="103" t="s">
        <v>75</v>
      </c>
      <c r="R12" s="103" t="s">
        <v>75</v>
      </c>
      <c r="S12" s="103" t="s">
        <v>95</v>
      </c>
      <c r="T12" s="103" t="s">
        <v>75</v>
      </c>
      <c r="U12" s="103"/>
      <c r="V12" s="103">
        <v>2</v>
      </c>
      <c r="W12" s="103" t="s">
        <v>64</v>
      </c>
      <c r="X12" s="103" t="s">
        <v>64</v>
      </c>
    </row>
    <row r="13" spans="1:24" s="7" customFormat="1" ht="36.75" customHeight="1">
      <c r="A13" s="103">
        <v>7</v>
      </c>
      <c r="B13" s="117" t="s">
        <v>152</v>
      </c>
      <c r="C13" s="118" t="s">
        <v>108</v>
      </c>
      <c r="D13" s="118" t="s">
        <v>79</v>
      </c>
      <c r="E13" s="118" t="s">
        <v>64</v>
      </c>
      <c r="F13" s="118" t="s">
        <v>64</v>
      </c>
      <c r="G13" s="118" t="s">
        <v>155</v>
      </c>
      <c r="H13" s="144">
        <v>378201.54</v>
      </c>
      <c r="I13" s="145" t="s">
        <v>69</v>
      </c>
      <c r="J13" s="119"/>
      <c r="K13" s="118" t="s">
        <v>164</v>
      </c>
      <c r="L13" s="103" t="s">
        <v>72</v>
      </c>
      <c r="M13" s="103" t="s">
        <v>168</v>
      </c>
      <c r="N13" s="103" t="s">
        <v>171</v>
      </c>
      <c r="O13" s="103" t="s">
        <v>75</v>
      </c>
      <c r="P13" s="103" t="s">
        <v>75</v>
      </c>
      <c r="Q13" s="103" t="s">
        <v>75</v>
      </c>
      <c r="R13" s="103" t="s">
        <v>75</v>
      </c>
      <c r="S13" s="103" t="s">
        <v>95</v>
      </c>
      <c r="T13" s="103" t="s">
        <v>75</v>
      </c>
      <c r="U13" s="103">
        <v>426.6</v>
      </c>
      <c r="V13" s="103">
        <v>2</v>
      </c>
      <c r="W13" s="103" t="s">
        <v>64</v>
      </c>
      <c r="X13" s="103" t="s">
        <v>64</v>
      </c>
    </row>
    <row r="14" spans="1:24" s="7" customFormat="1" ht="27" customHeight="1">
      <c r="A14" s="103">
        <v>8</v>
      </c>
      <c r="B14" s="117" t="s">
        <v>156</v>
      </c>
      <c r="C14" s="118" t="s">
        <v>108</v>
      </c>
      <c r="D14" s="118" t="s">
        <v>79</v>
      </c>
      <c r="E14" s="118" t="s">
        <v>64</v>
      </c>
      <c r="F14" s="118" t="s">
        <v>64</v>
      </c>
      <c r="G14" s="118" t="s">
        <v>157</v>
      </c>
      <c r="H14" s="144">
        <v>43720.5</v>
      </c>
      <c r="I14" s="145" t="s">
        <v>69</v>
      </c>
      <c r="J14" s="119"/>
      <c r="K14" s="118" t="s">
        <v>165</v>
      </c>
      <c r="L14" s="103" t="s">
        <v>72</v>
      </c>
      <c r="M14" s="103" t="s">
        <v>168</v>
      </c>
      <c r="N14" s="103" t="s">
        <v>171</v>
      </c>
      <c r="O14" s="103" t="s">
        <v>75</v>
      </c>
      <c r="P14" s="103" t="s">
        <v>75</v>
      </c>
      <c r="Q14" s="103" t="s">
        <v>75</v>
      </c>
      <c r="R14" s="103" t="s">
        <v>75</v>
      </c>
      <c r="S14" s="103" t="s">
        <v>95</v>
      </c>
      <c r="T14" s="103" t="s">
        <v>75</v>
      </c>
      <c r="U14" s="103"/>
      <c r="V14" s="103">
        <v>1</v>
      </c>
      <c r="W14" s="103" t="s">
        <v>79</v>
      </c>
      <c r="X14" s="103" t="s">
        <v>64</v>
      </c>
    </row>
    <row r="15" spans="1:24" s="7" customFormat="1" ht="29.25" customHeight="1">
      <c r="A15" s="103">
        <v>9</v>
      </c>
      <c r="B15" s="117" t="s">
        <v>175</v>
      </c>
      <c r="C15" s="118" t="s">
        <v>151</v>
      </c>
      <c r="D15" s="118" t="s">
        <v>79</v>
      </c>
      <c r="E15" s="118" t="s">
        <v>64</v>
      </c>
      <c r="F15" s="118" t="s">
        <v>64</v>
      </c>
      <c r="G15" s="118">
        <v>1935</v>
      </c>
      <c r="H15" s="144">
        <v>701258.12</v>
      </c>
      <c r="I15" s="145" t="s">
        <v>69</v>
      </c>
      <c r="J15" s="119" t="s">
        <v>166</v>
      </c>
      <c r="K15" s="118" t="s">
        <v>167</v>
      </c>
      <c r="L15" s="103" t="s">
        <v>72</v>
      </c>
      <c r="M15" s="103" t="s">
        <v>168</v>
      </c>
      <c r="N15" s="103" t="s">
        <v>171</v>
      </c>
      <c r="O15" s="103" t="s">
        <v>75</v>
      </c>
      <c r="P15" s="103" t="s">
        <v>75</v>
      </c>
      <c r="Q15" s="103" t="s">
        <v>75</v>
      </c>
      <c r="R15" s="103" t="s">
        <v>75</v>
      </c>
      <c r="S15" s="103" t="s">
        <v>95</v>
      </c>
      <c r="T15" s="103" t="s">
        <v>75</v>
      </c>
      <c r="U15" s="103">
        <v>943</v>
      </c>
      <c r="V15" s="103">
        <v>2</v>
      </c>
      <c r="W15" s="103" t="s">
        <v>79</v>
      </c>
      <c r="X15" s="103" t="s">
        <v>64</v>
      </c>
    </row>
    <row r="16" spans="1:24" s="7" customFormat="1" ht="21" customHeight="1">
      <c r="A16" s="103">
        <v>10</v>
      </c>
      <c r="B16" s="117" t="s">
        <v>184</v>
      </c>
      <c r="C16" s="118" t="s">
        <v>108</v>
      </c>
      <c r="D16" s="118" t="s">
        <v>79</v>
      </c>
      <c r="E16" s="118" t="s">
        <v>64</v>
      </c>
      <c r="F16" s="118" t="s">
        <v>64</v>
      </c>
      <c r="G16" s="118">
        <v>1985</v>
      </c>
      <c r="H16" s="144">
        <v>185000</v>
      </c>
      <c r="I16" s="145" t="s">
        <v>573</v>
      </c>
      <c r="J16" s="119"/>
      <c r="K16" s="118" t="s">
        <v>186</v>
      </c>
      <c r="L16" s="103" t="s">
        <v>72</v>
      </c>
      <c r="M16" s="103" t="s">
        <v>168</v>
      </c>
      <c r="N16" s="103" t="s">
        <v>187</v>
      </c>
      <c r="O16" s="103" t="s">
        <v>75</v>
      </c>
      <c r="P16" s="103" t="s">
        <v>75</v>
      </c>
      <c r="Q16" s="103" t="s">
        <v>75</v>
      </c>
      <c r="R16" s="103" t="s">
        <v>75</v>
      </c>
      <c r="S16" s="103" t="s">
        <v>95</v>
      </c>
      <c r="T16" s="103" t="s">
        <v>75</v>
      </c>
      <c r="U16" s="103">
        <v>150</v>
      </c>
      <c r="V16" s="103">
        <v>1</v>
      </c>
      <c r="W16" s="103" t="s">
        <v>185</v>
      </c>
      <c r="X16" s="103"/>
    </row>
    <row r="17" spans="1:24" s="7" customFormat="1" ht="24" customHeight="1">
      <c r="A17" s="103">
        <v>11</v>
      </c>
      <c r="B17" s="117" t="s">
        <v>188</v>
      </c>
      <c r="C17" s="118" t="s">
        <v>108</v>
      </c>
      <c r="D17" s="118" t="s">
        <v>79</v>
      </c>
      <c r="E17" s="118" t="s">
        <v>64</v>
      </c>
      <c r="F17" s="118" t="s">
        <v>64</v>
      </c>
      <c r="G17" s="118">
        <v>1890</v>
      </c>
      <c r="H17" s="144">
        <v>310000</v>
      </c>
      <c r="I17" s="145" t="s">
        <v>573</v>
      </c>
      <c r="J17" s="119"/>
      <c r="K17" s="118" t="s">
        <v>190</v>
      </c>
      <c r="L17" s="103" t="s">
        <v>72</v>
      </c>
      <c r="M17" s="103" t="s">
        <v>168</v>
      </c>
      <c r="N17" s="103" t="s">
        <v>187</v>
      </c>
      <c r="O17" s="103" t="s">
        <v>75</v>
      </c>
      <c r="P17" s="103" t="s">
        <v>75</v>
      </c>
      <c r="Q17" s="103" t="s">
        <v>75</v>
      </c>
      <c r="R17" s="103" t="s">
        <v>75</v>
      </c>
      <c r="S17" s="103" t="s">
        <v>95</v>
      </c>
      <c r="T17" s="103" t="s">
        <v>75</v>
      </c>
      <c r="U17" s="103">
        <v>258</v>
      </c>
      <c r="V17" s="103"/>
      <c r="W17" s="103" t="s">
        <v>189</v>
      </c>
      <c r="X17" s="103"/>
    </row>
    <row r="18" spans="1:24" s="7" customFormat="1" ht="26.25" customHeight="1">
      <c r="A18" s="103">
        <v>12</v>
      </c>
      <c r="B18" s="117" t="s">
        <v>191</v>
      </c>
      <c r="C18" s="118" t="s">
        <v>108</v>
      </c>
      <c r="D18" s="118" t="s">
        <v>79</v>
      </c>
      <c r="E18" s="118" t="s">
        <v>64</v>
      </c>
      <c r="F18" s="118" t="s">
        <v>64</v>
      </c>
      <c r="G18" s="118">
        <v>1890</v>
      </c>
      <c r="H18" s="144">
        <v>75000</v>
      </c>
      <c r="I18" s="145" t="s">
        <v>573</v>
      </c>
      <c r="J18" s="119"/>
      <c r="K18" s="118" t="s">
        <v>192</v>
      </c>
      <c r="L18" s="103" t="s">
        <v>72</v>
      </c>
      <c r="M18" s="103" t="s">
        <v>168</v>
      </c>
      <c r="N18" s="103" t="s">
        <v>187</v>
      </c>
      <c r="O18" s="103" t="s">
        <v>75</v>
      </c>
      <c r="P18" s="103" t="s">
        <v>75</v>
      </c>
      <c r="Q18" s="103" t="s">
        <v>75</v>
      </c>
      <c r="R18" s="103" t="s">
        <v>75</v>
      </c>
      <c r="S18" s="103" t="s">
        <v>95</v>
      </c>
      <c r="T18" s="103" t="s">
        <v>75</v>
      </c>
      <c r="U18" s="103">
        <v>127</v>
      </c>
      <c r="V18" s="103"/>
      <c r="W18" s="103" t="s">
        <v>64</v>
      </c>
      <c r="X18" s="103"/>
    </row>
    <row r="19" spans="1:24" s="7" customFormat="1" ht="32.25" customHeight="1">
      <c r="A19" s="103">
        <v>13</v>
      </c>
      <c r="B19" s="117" t="s">
        <v>210</v>
      </c>
      <c r="C19" s="118" t="s">
        <v>211</v>
      </c>
      <c r="D19" s="118" t="s">
        <v>79</v>
      </c>
      <c r="E19" s="118" t="s">
        <v>64</v>
      </c>
      <c r="F19" s="118" t="s">
        <v>64</v>
      </c>
      <c r="G19" s="118">
        <v>2016</v>
      </c>
      <c r="H19" s="144">
        <v>4883997.9</v>
      </c>
      <c r="I19" s="145" t="s">
        <v>69</v>
      </c>
      <c r="J19" s="119" t="s">
        <v>215</v>
      </c>
      <c r="K19" s="118" t="s">
        <v>212</v>
      </c>
      <c r="L19" s="103" t="s">
        <v>173</v>
      </c>
      <c r="M19" s="103" t="s">
        <v>213</v>
      </c>
      <c r="N19" s="103" t="s">
        <v>216</v>
      </c>
      <c r="O19" s="103" t="s">
        <v>93</v>
      </c>
      <c r="P19" s="103" t="s">
        <v>93</v>
      </c>
      <c r="Q19" s="103" t="s">
        <v>93</v>
      </c>
      <c r="R19" s="103" t="s">
        <v>93</v>
      </c>
      <c r="S19" s="103" t="s">
        <v>95</v>
      </c>
      <c r="T19" s="103" t="s">
        <v>93</v>
      </c>
      <c r="U19" s="103">
        <v>2294.58</v>
      </c>
      <c r="V19" s="103" t="s">
        <v>214</v>
      </c>
      <c r="W19" s="103" t="s">
        <v>64</v>
      </c>
      <c r="X19" s="103" t="s">
        <v>64</v>
      </c>
    </row>
    <row r="20" spans="1:24" s="4" customFormat="1" ht="15" customHeight="1">
      <c r="A20" s="154" t="s">
        <v>0</v>
      </c>
      <c r="B20" s="155"/>
      <c r="C20" s="155"/>
      <c r="D20" s="155"/>
      <c r="E20" s="155"/>
      <c r="F20" s="155"/>
      <c r="G20" s="156"/>
      <c r="H20" s="140">
        <f>SUM(H7:H19)</f>
        <v>7480673.94</v>
      </c>
      <c r="I20" s="120"/>
      <c r="J20" s="121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</row>
    <row r="21" spans="1:24" ht="12.75" customHeight="1">
      <c r="A21" s="160" t="s">
        <v>106</v>
      </c>
      <c r="B21" s="160"/>
      <c r="C21" s="160"/>
      <c r="D21" s="160"/>
      <c r="E21" s="160"/>
      <c r="F21" s="160"/>
      <c r="G21" s="160"/>
      <c r="H21" s="160"/>
      <c r="I21" s="122"/>
      <c r="J21" s="124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</row>
    <row r="22" spans="1:24" s="7" customFormat="1" ht="29.25" customHeight="1">
      <c r="A22" s="103">
        <v>1</v>
      </c>
      <c r="B22" s="117" t="s">
        <v>143</v>
      </c>
      <c r="C22" s="118" t="s">
        <v>134</v>
      </c>
      <c r="D22" s="118" t="s">
        <v>79</v>
      </c>
      <c r="E22" s="118" t="s">
        <v>64</v>
      </c>
      <c r="F22" s="118" t="s">
        <v>79</v>
      </c>
      <c r="G22" s="118" t="s">
        <v>179</v>
      </c>
      <c r="H22" s="144">
        <v>1243990</v>
      </c>
      <c r="I22" s="145" t="s">
        <v>69</v>
      </c>
      <c r="J22" s="119" t="s">
        <v>196</v>
      </c>
      <c r="K22" s="118" t="s">
        <v>197</v>
      </c>
      <c r="L22" s="103" t="s">
        <v>423</v>
      </c>
      <c r="M22" s="103" t="s">
        <v>424</v>
      </c>
      <c r="N22" s="103" t="s">
        <v>187</v>
      </c>
      <c r="O22" s="118" t="s">
        <v>94</v>
      </c>
      <c r="P22" s="118" t="s">
        <v>94</v>
      </c>
      <c r="Q22" s="118" t="s">
        <v>94</v>
      </c>
      <c r="R22" s="118" t="s">
        <v>111</v>
      </c>
      <c r="S22" s="103" t="s">
        <v>95</v>
      </c>
      <c r="T22" s="118" t="s">
        <v>94</v>
      </c>
      <c r="U22" s="118">
        <v>946</v>
      </c>
      <c r="V22" s="118">
        <v>2</v>
      </c>
      <c r="W22" s="118" t="s">
        <v>79</v>
      </c>
      <c r="X22" s="118" t="s">
        <v>64</v>
      </c>
    </row>
    <row r="23" spans="1:24" s="7" customFormat="1" ht="29.25" customHeight="1">
      <c r="A23" s="103">
        <v>2</v>
      </c>
      <c r="B23" s="125" t="s">
        <v>132</v>
      </c>
      <c r="C23" s="103" t="s">
        <v>108</v>
      </c>
      <c r="D23" s="118" t="s">
        <v>79</v>
      </c>
      <c r="E23" s="118" t="s">
        <v>64</v>
      </c>
      <c r="F23" s="103" t="s">
        <v>64</v>
      </c>
      <c r="G23" s="118" t="s">
        <v>180</v>
      </c>
      <c r="H23" s="129">
        <v>94798</v>
      </c>
      <c r="I23" s="145" t="s">
        <v>69</v>
      </c>
      <c r="J23" s="126" t="s">
        <v>113</v>
      </c>
      <c r="K23" s="103" t="s">
        <v>198</v>
      </c>
      <c r="L23" s="103" t="s">
        <v>423</v>
      </c>
      <c r="M23" s="103" t="s">
        <v>424</v>
      </c>
      <c r="N23" s="103" t="s">
        <v>187</v>
      </c>
      <c r="O23" s="103" t="s">
        <v>110</v>
      </c>
      <c r="P23" s="103" t="s">
        <v>94</v>
      </c>
      <c r="Q23" s="103" t="s">
        <v>95</v>
      </c>
      <c r="R23" s="103" t="s">
        <v>111</v>
      </c>
      <c r="S23" s="103" t="s">
        <v>95</v>
      </c>
      <c r="T23" s="103" t="s">
        <v>110</v>
      </c>
      <c r="U23" s="103">
        <v>132.77</v>
      </c>
      <c r="V23" s="103">
        <v>1</v>
      </c>
      <c r="W23" s="103" t="s">
        <v>64</v>
      </c>
      <c r="X23" s="118" t="s">
        <v>64</v>
      </c>
    </row>
    <row r="24" spans="1:24" s="7" customFormat="1" ht="29.25" customHeight="1">
      <c r="A24" s="103">
        <v>3</v>
      </c>
      <c r="B24" s="125" t="s">
        <v>135</v>
      </c>
      <c r="C24" s="103" t="s">
        <v>108</v>
      </c>
      <c r="D24" s="118" t="s">
        <v>79</v>
      </c>
      <c r="E24" s="118" t="s">
        <v>64</v>
      </c>
      <c r="F24" s="103" t="s">
        <v>64</v>
      </c>
      <c r="G24" s="118" t="s">
        <v>180</v>
      </c>
      <c r="H24" s="129">
        <v>62457</v>
      </c>
      <c r="I24" s="145" t="s">
        <v>69</v>
      </c>
      <c r="J24" s="126" t="s">
        <v>113</v>
      </c>
      <c r="K24" s="103" t="s">
        <v>199</v>
      </c>
      <c r="L24" s="103" t="s">
        <v>423</v>
      </c>
      <c r="M24" s="103" t="s">
        <v>424</v>
      </c>
      <c r="N24" s="103" t="s">
        <v>187</v>
      </c>
      <c r="O24" s="118" t="s">
        <v>94</v>
      </c>
      <c r="P24" s="103" t="s">
        <v>94</v>
      </c>
      <c r="Q24" s="118" t="s">
        <v>94</v>
      </c>
      <c r="R24" s="118" t="s">
        <v>94</v>
      </c>
      <c r="S24" s="103" t="s">
        <v>95</v>
      </c>
      <c r="T24" s="118" t="s">
        <v>94</v>
      </c>
      <c r="U24" s="103">
        <v>93.78</v>
      </c>
      <c r="V24" s="103">
        <v>1</v>
      </c>
      <c r="W24" s="103" t="s">
        <v>64</v>
      </c>
      <c r="X24" s="118" t="s">
        <v>64</v>
      </c>
    </row>
    <row r="25" spans="1:24" s="7" customFormat="1" ht="29.25" customHeight="1">
      <c r="A25" s="103">
        <v>4</v>
      </c>
      <c r="B25" s="125" t="s">
        <v>136</v>
      </c>
      <c r="C25" s="103" t="s">
        <v>108</v>
      </c>
      <c r="D25" s="118" t="s">
        <v>79</v>
      </c>
      <c r="E25" s="118" t="s">
        <v>64</v>
      </c>
      <c r="F25" s="103" t="s">
        <v>64</v>
      </c>
      <c r="G25" s="118" t="s">
        <v>180</v>
      </c>
      <c r="H25" s="129">
        <v>49576</v>
      </c>
      <c r="I25" s="145" t="s">
        <v>69</v>
      </c>
      <c r="J25" s="126" t="s">
        <v>113</v>
      </c>
      <c r="K25" s="103" t="s">
        <v>200</v>
      </c>
      <c r="L25" s="103" t="s">
        <v>423</v>
      </c>
      <c r="M25" s="103" t="s">
        <v>424</v>
      </c>
      <c r="N25" s="103" t="s">
        <v>187</v>
      </c>
      <c r="O25" s="103" t="s">
        <v>110</v>
      </c>
      <c r="P25" s="103" t="s">
        <v>110</v>
      </c>
      <c r="Q25" s="103" t="s">
        <v>95</v>
      </c>
      <c r="R25" s="118" t="s">
        <v>94</v>
      </c>
      <c r="S25" s="103" t="s">
        <v>95</v>
      </c>
      <c r="T25" s="103" t="s">
        <v>110</v>
      </c>
      <c r="U25" s="103">
        <v>65.06</v>
      </c>
      <c r="V25" s="103">
        <v>1</v>
      </c>
      <c r="W25" s="103" t="s">
        <v>64</v>
      </c>
      <c r="X25" s="118" t="s">
        <v>64</v>
      </c>
    </row>
    <row r="26" spans="1:24" s="7" customFormat="1" ht="29.25" customHeight="1">
      <c r="A26" s="103">
        <v>5</v>
      </c>
      <c r="B26" s="125" t="s">
        <v>137</v>
      </c>
      <c r="C26" s="103" t="s">
        <v>108</v>
      </c>
      <c r="D26" s="118" t="s">
        <v>79</v>
      </c>
      <c r="E26" s="118" t="s">
        <v>64</v>
      </c>
      <c r="F26" s="103" t="s">
        <v>64</v>
      </c>
      <c r="G26" s="118" t="s">
        <v>180</v>
      </c>
      <c r="H26" s="129">
        <v>43084</v>
      </c>
      <c r="I26" s="145" t="s">
        <v>69</v>
      </c>
      <c r="J26" s="126" t="s">
        <v>113</v>
      </c>
      <c r="K26" s="103" t="s">
        <v>201</v>
      </c>
      <c r="L26" s="103" t="s">
        <v>423</v>
      </c>
      <c r="M26" s="103" t="s">
        <v>424</v>
      </c>
      <c r="N26" s="103" t="s">
        <v>187</v>
      </c>
      <c r="O26" s="118" t="s">
        <v>94</v>
      </c>
      <c r="P26" s="103" t="s">
        <v>110</v>
      </c>
      <c r="Q26" s="118" t="s">
        <v>94</v>
      </c>
      <c r="R26" s="118" t="s">
        <v>94</v>
      </c>
      <c r="S26" s="103" t="s">
        <v>95</v>
      </c>
      <c r="T26" s="118" t="s">
        <v>94</v>
      </c>
      <c r="U26" s="103">
        <v>53.19</v>
      </c>
      <c r="V26" s="103">
        <v>1</v>
      </c>
      <c r="W26" s="103" t="s">
        <v>64</v>
      </c>
      <c r="X26" s="118" t="s">
        <v>64</v>
      </c>
    </row>
    <row r="27" spans="1:24" s="7" customFormat="1" ht="29.25" customHeight="1">
      <c r="A27" s="103">
        <v>6</v>
      </c>
      <c r="B27" s="125" t="s">
        <v>138</v>
      </c>
      <c r="C27" s="103" t="s">
        <v>108</v>
      </c>
      <c r="D27" s="118" t="s">
        <v>79</v>
      </c>
      <c r="E27" s="118" t="s">
        <v>64</v>
      </c>
      <c r="F27" s="103" t="s">
        <v>64</v>
      </c>
      <c r="G27" s="118" t="s">
        <v>180</v>
      </c>
      <c r="H27" s="129">
        <v>63505</v>
      </c>
      <c r="I27" s="145" t="s">
        <v>69</v>
      </c>
      <c r="J27" s="126" t="s">
        <v>113</v>
      </c>
      <c r="K27" s="103" t="s">
        <v>138</v>
      </c>
      <c r="L27" s="103" t="s">
        <v>423</v>
      </c>
      <c r="M27" s="103" t="s">
        <v>424</v>
      </c>
      <c r="N27" s="103" t="s">
        <v>187</v>
      </c>
      <c r="O27" s="103" t="s">
        <v>110</v>
      </c>
      <c r="P27" s="103" t="s">
        <v>110</v>
      </c>
      <c r="Q27" s="118" t="s">
        <v>94</v>
      </c>
      <c r="R27" s="118" t="s">
        <v>94</v>
      </c>
      <c r="S27" s="103" t="s">
        <v>95</v>
      </c>
      <c r="T27" s="118" t="s">
        <v>94</v>
      </c>
      <c r="U27" s="103">
        <v>83.34</v>
      </c>
      <c r="V27" s="103">
        <v>1</v>
      </c>
      <c r="W27" s="103" t="s">
        <v>64</v>
      </c>
      <c r="X27" s="118" t="s">
        <v>64</v>
      </c>
    </row>
    <row r="28" spans="1:24" s="7" customFormat="1" ht="29.25" customHeight="1">
      <c r="A28" s="103">
        <v>7</v>
      </c>
      <c r="B28" s="125" t="s">
        <v>139</v>
      </c>
      <c r="C28" s="103" t="s">
        <v>108</v>
      </c>
      <c r="D28" s="118" t="s">
        <v>79</v>
      </c>
      <c r="E28" s="118" t="s">
        <v>64</v>
      </c>
      <c r="F28" s="103" t="s">
        <v>64</v>
      </c>
      <c r="G28" s="118" t="s">
        <v>181</v>
      </c>
      <c r="H28" s="129">
        <v>39868</v>
      </c>
      <c r="I28" s="145" t="s">
        <v>69</v>
      </c>
      <c r="J28" s="126" t="s">
        <v>113</v>
      </c>
      <c r="K28" s="103" t="s">
        <v>202</v>
      </c>
      <c r="L28" s="103"/>
      <c r="M28" s="103" t="s">
        <v>427</v>
      </c>
      <c r="N28" s="103" t="s">
        <v>428</v>
      </c>
      <c r="O28" s="118" t="s">
        <v>94</v>
      </c>
      <c r="P28" s="118" t="s">
        <v>94</v>
      </c>
      <c r="Q28" s="118" t="s">
        <v>94</v>
      </c>
      <c r="R28" s="118" t="s">
        <v>94</v>
      </c>
      <c r="S28" s="103" t="s">
        <v>95</v>
      </c>
      <c r="T28" s="118" t="s">
        <v>94</v>
      </c>
      <c r="U28" s="103">
        <v>49.22</v>
      </c>
      <c r="V28" s="103">
        <v>1</v>
      </c>
      <c r="W28" s="103" t="s">
        <v>64</v>
      </c>
      <c r="X28" s="118" t="s">
        <v>64</v>
      </c>
    </row>
    <row r="29" spans="1:24" s="7" customFormat="1" ht="29.25" customHeight="1">
      <c r="A29" s="103">
        <v>8</v>
      </c>
      <c r="B29" s="125" t="s">
        <v>140</v>
      </c>
      <c r="C29" s="103" t="s">
        <v>108</v>
      </c>
      <c r="D29" s="118" t="s">
        <v>79</v>
      </c>
      <c r="E29" s="118" t="s">
        <v>64</v>
      </c>
      <c r="F29" s="103" t="s">
        <v>64</v>
      </c>
      <c r="G29" s="118" t="s">
        <v>182</v>
      </c>
      <c r="H29" s="129">
        <v>61051</v>
      </c>
      <c r="I29" s="145" t="s">
        <v>69</v>
      </c>
      <c r="J29" s="126" t="s">
        <v>113</v>
      </c>
      <c r="K29" s="103" t="s">
        <v>140</v>
      </c>
      <c r="L29" s="103" t="s">
        <v>423</v>
      </c>
      <c r="M29" s="103" t="s">
        <v>424</v>
      </c>
      <c r="N29" s="103" t="s">
        <v>187</v>
      </c>
      <c r="O29" s="118" t="s">
        <v>94</v>
      </c>
      <c r="P29" s="118" t="s">
        <v>94</v>
      </c>
      <c r="Q29" s="118" t="s">
        <v>94</v>
      </c>
      <c r="R29" s="118" t="s">
        <v>94</v>
      </c>
      <c r="S29" s="103" t="s">
        <v>95</v>
      </c>
      <c r="T29" s="118" t="s">
        <v>94</v>
      </c>
      <c r="U29" s="103">
        <v>80.12</v>
      </c>
      <c r="V29" s="103">
        <v>1</v>
      </c>
      <c r="W29" s="103" t="s">
        <v>64</v>
      </c>
      <c r="X29" s="118" t="s">
        <v>64</v>
      </c>
    </row>
    <row r="30" spans="1:24" s="7" customFormat="1" ht="29.25" customHeight="1">
      <c r="A30" s="103">
        <v>9</v>
      </c>
      <c r="B30" s="125" t="s">
        <v>109</v>
      </c>
      <c r="C30" s="103" t="s">
        <v>108</v>
      </c>
      <c r="D30" s="118" t="s">
        <v>79</v>
      </c>
      <c r="E30" s="118" t="s">
        <v>64</v>
      </c>
      <c r="F30" s="103" t="s">
        <v>64</v>
      </c>
      <c r="G30" s="118" t="s">
        <v>181</v>
      </c>
      <c r="H30" s="129">
        <v>380794</v>
      </c>
      <c r="I30" s="145" t="s">
        <v>69</v>
      </c>
      <c r="J30" s="126" t="s">
        <v>113</v>
      </c>
      <c r="K30" s="103" t="s">
        <v>109</v>
      </c>
      <c r="L30" s="103" t="s">
        <v>423</v>
      </c>
      <c r="M30" s="103" t="s">
        <v>427</v>
      </c>
      <c r="N30" s="103" t="s">
        <v>187</v>
      </c>
      <c r="O30" s="118" t="s">
        <v>94</v>
      </c>
      <c r="P30" s="118" t="s">
        <v>94</v>
      </c>
      <c r="Q30" s="118" t="s">
        <v>94</v>
      </c>
      <c r="R30" s="118" t="s">
        <v>94</v>
      </c>
      <c r="S30" s="103" t="s">
        <v>95</v>
      </c>
      <c r="T30" s="103" t="s">
        <v>110</v>
      </c>
      <c r="U30" s="103">
        <v>499.79</v>
      </c>
      <c r="V30" s="103">
        <v>1</v>
      </c>
      <c r="W30" s="103" t="s">
        <v>64</v>
      </c>
      <c r="X30" s="118" t="s">
        <v>64</v>
      </c>
    </row>
    <row r="31" spans="1:24" s="7" customFormat="1" ht="29.25" customHeight="1">
      <c r="A31" s="103">
        <v>10</v>
      </c>
      <c r="B31" s="125" t="s">
        <v>141</v>
      </c>
      <c r="C31" s="103" t="s">
        <v>108</v>
      </c>
      <c r="D31" s="118" t="s">
        <v>79</v>
      </c>
      <c r="E31" s="118" t="s">
        <v>64</v>
      </c>
      <c r="F31" s="103" t="s">
        <v>64</v>
      </c>
      <c r="G31" s="118" t="s">
        <v>182</v>
      </c>
      <c r="H31" s="129">
        <v>85131</v>
      </c>
      <c r="I31" s="145" t="s">
        <v>69</v>
      </c>
      <c r="J31" s="126" t="s">
        <v>113</v>
      </c>
      <c r="K31" s="103" t="s">
        <v>203</v>
      </c>
      <c r="L31" s="103" t="s">
        <v>423</v>
      </c>
      <c r="M31" s="103" t="s">
        <v>425</v>
      </c>
      <c r="N31" s="103" t="s">
        <v>426</v>
      </c>
      <c r="O31" s="118" t="s">
        <v>94</v>
      </c>
      <c r="P31" s="118" t="s">
        <v>94</v>
      </c>
      <c r="Q31" s="103" t="s">
        <v>110</v>
      </c>
      <c r="R31" s="103" t="s">
        <v>94</v>
      </c>
      <c r="S31" s="103" t="s">
        <v>95</v>
      </c>
      <c r="T31" s="103" t="s">
        <v>110</v>
      </c>
      <c r="U31" s="103">
        <v>111.72</v>
      </c>
      <c r="V31" s="103">
        <v>1</v>
      </c>
      <c r="W31" s="103" t="s">
        <v>64</v>
      </c>
      <c r="X31" s="118" t="s">
        <v>64</v>
      </c>
    </row>
    <row r="32" spans="1:24" s="7" customFormat="1" ht="29.25" customHeight="1">
      <c r="A32" s="103">
        <v>11</v>
      </c>
      <c r="B32" s="125" t="s">
        <v>142</v>
      </c>
      <c r="C32" s="103" t="s">
        <v>108</v>
      </c>
      <c r="D32" s="118" t="s">
        <v>79</v>
      </c>
      <c r="E32" s="118" t="s">
        <v>64</v>
      </c>
      <c r="F32" s="103" t="s">
        <v>64</v>
      </c>
      <c r="G32" s="118" t="s">
        <v>183</v>
      </c>
      <c r="H32" s="129">
        <v>159639</v>
      </c>
      <c r="I32" s="145" t="s">
        <v>69</v>
      </c>
      <c r="J32" s="126" t="s">
        <v>113</v>
      </c>
      <c r="K32" s="103" t="s">
        <v>204</v>
      </c>
      <c r="L32" s="103" t="s">
        <v>423</v>
      </c>
      <c r="M32" s="103" t="s">
        <v>427</v>
      </c>
      <c r="N32" s="103" t="s">
        <v>426</v>
      </c>
      <c r="O32" s="118" t="s">
        <v>94</v>
      </c>
      <c r="P32" s="118" t="s">
        <v>94</v>
      </c>
      <c r="Q32" s="118" t="s">
        <v>94</v>
      </c>
      <c r="R32" s="118" t="s">
        <v>94</v>
      </c>
      <c r="S32" s="103" t="s">
        <v>95</v>
      </c>
      <c r="T32" s="118" t="s">
        <v>94</v>
      </c>
      <c r="U32" s="103">
        <v>209.5</v>
      </c>
      <c r="V32" s="103">
        <v>1</v>
      </c>
      <c r="W32" s="103" t="s">
        <v>64</v>
      </c>
      <c r="X32" s="118" t="s">
        <v>64</v>
      </c>
    </row>
    <row r="33" spans="1:24" s="4" customFormat="1" ht="17.25" customHeight="1">
      <c r="A33" s="154" t="s">
        <v>0</v>
      </c>
      <c r="B33" s="155"/>
      <c r="C33" s="155"/>
      <c r="D33" s="155"/>
      <c r="E33" s="155"/>
      <c r="F33" s="155"/>
      <c r="G33" s="156"/>
      <c r="H33" s="140">
        <f>SUM(H22:H32)</f>
        <v>2283893</v>
      </c>
      <c r="I33" s="120"/>
      <c r="J33" s="121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</row>
    <row r="34" spans="1:24" ht="12.75" customHeight="1">
      <c r="A34" s="160" t="s">
        <v>107</v>
      </c>
      <c r="B34" s="160"/>
      <c r="C34" s="160"/>
      <c r="D34" s="160"/>
      <c r="E34" s="160"/>
      <c r="F34" s="160"/>
      <c r="G34" s="160"/>
      <c r="H34" s="160"/>
      <c r="I34" s="122"/>
      <c r="J34" s="124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</row>
    <row r="35" spans="1:24" s="4" customFormat="1" ht="14.25">
      <c r="A35" s="161" t="s">
        <v>80</v>
      </c>
      <c r="B35" s="162"/>
      <c r="C35" s="162"/>
      <c r="D35" s="162"/>
      <c r="E35" s="162"/>
      <c r="F35" s="162"/>
      <c r="G35" s="162"/>
      <c r="H35" s="163"/>
      <c r="I35" s="127"/>
      <c r="J35" s="121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</row>
    <row r="36" spans="1:24" ht="12.75" customHeight="1">
      <c r="A36" s="160" t="s">
        <v>129</v>
      </c>
      <c r="B36" s="160"/>
      <c r="C36" s="160"/>
      <c r="D36" s="160"/>
      <c r="E36" s="160"/>
      <c r="F36" s="160"/>
      <c r="G36" s="160"/>
      <c r="H36" s="160"/>
      <c r="I36" s="122"/>
      <c r="J36" s="124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</row>
    <row r="37" spans="1:24" s="7" customFormat="1" ht="33" customHeight="1">
      <c r="A37" s="103">
        <v>1</v>
      </c>
      <c r="B37" s="125" t="s">
        <v>429</v>
      </c>
      <c r="C37" s="103" t="s">
        <v>429</v>
      </c>
      <c r="D37" s="118" t="s">
        <v>79</v>
      </c>
      <c r="E37" s="118" t="s">
        <v>64</v>
      </c>
      <c r="F37" s="103" t="s">
        <v>64</v>
      </c>
      <c r="G37" s="118" t="s">
        <v>433</v>
      </c>
      <c r="H37" s="129">
        <v>662000</v>
      </c>
      <c r="I37" s="145" t="s">
        <v>69</v>
      </c>
      <c r="J37" s="126" t="s">
        <v>431</v>
      </c>
      <c r="K37" s="103" t="s">
        <v>430</v>
      </c>
      <c r="L37" s="103" t="s">
        <v>72</v>
      </c>
      <c r="M37" s="103" t="s">
        <v>424</v>
      </c>
      <c r="N37" s="103" t="s">
        <v>432</v>
      </c>
      <c r="O37" s="118" t="s">
        <v>94</v>
      </c>
      <c r="P37" s="118" t="s">
        <v>94</v>
      </c>
      <c r="Q37" s="118" t="s">
        <v>94</v>
      </c>
      <c r="R37" s="118" t="s">
        <v>434</v>
      </c>
      <c r="S37" s="103" t="s">
        <v>95</v>
      </c>
      <c r="T37" s="118" t="s">
        <v>94</v>
      </c>
      <c r="U37" s="103">
        <v>307.5</v>
      </c>
      <c r="V37" s="103">
        <v>3</v>
      </c>
      <c r="W37" s="103" t="s">
        <v>79</v>
      </c>
      <c r="X37" s="118" t="s">
        <v>64</v>
      </c>
    </row>
    <row r="38" spans="1:24" s="4" customFormat="1" ht="15.75" customHeight="1">
      <c r="A38" s="154" t="s">
        <v>0</v>
      </c>
      <c r="B38" s="155"/>
      <c r="C38" s="155"/>
      <c r="D38" s="155"/>
      <c r="E38" s="155"/>
      <c r="F38" s="155"/>
      <c r="G38" s="156"/>
      <c r="H38" s="140">
        <f>SUM(H37)</f>
        <v>662000</v>
      </c>
      <c r="I38" s="120"/>
      <c r="J38" s="121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</row>
    <row r="39" spans="1:24" ht="12.75" customHeight="1">
      <c r="A39" s="160" t="s">
        <v>66</v>
      </c>
      <c r="B39" s="160"/>
      <c r="C39" s="160"/>
      <c r="D39" s="160"/>
      <c r="E39" s="160"/>
      <c r="F39" s="160"/>
      <c r="G39" s="160"/>
      <c r="H39" s="160"/>
      <c r="I39" s="122"/>
      <c r="J39" s="124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</row>
    <row r="40" spans="1:24" s="104" customFormat="1" ht="33" customHeight="1">
      <c r="A40" s="103">
        <v>1</v>
      </c>
      <c r="B40" s="117" t="s">
        <v>67</v>
      </c>
      <c r="C40" s="118" t="s">
        <v>209</v>
      </c>
      <c r="D40" s="118" t="s">
        <v>79</v>
      </c>
      <c r="E40" s="118" t="s">
        <v>64</v>
      </c>
      <c r="F40" s="118" t="s">
        <v>64</v>
      </c>
      <c r="G40" s="118">
        <v>1968</v>
      </c>
      <c r="H40" s="144">
        <v>4156000</v>
      </c>
      <c r="I40" s="128" t="s">
        <v>573</v>
      </c>
      <c r="J40" s="119" t="s">
        <v>70</v>
      </c>
      <c r="K40" s="118" t="s">
        <v>71</v>
      </c>
      <c r="L40" s="118" t="s">
        <v>72</v>
      </c>
      <c r="M40" s="118" t="s">
        <v>73</v>
      </c>
      <c r="N40" s="118" t="s">
        <v>74</v>
      </c>
      <c r="O40" s="118" t="s">
        <v>75</v>
      </c>
      <c r="P40" s="118" t="s">
        <v>76</v>
      </c>
      <c r="Q40" s="118" t="s">
        <v>76</v>
      </c>
      <c r="R40" s="118" t="s">
        <v>75</v>
      </c>
      <c r="S40" s="118" t="s">
        <v>77</v>
      </c>
      <c r="T40" s="118" t="s">
        <v>78</v>
      </c>
      <c r="U40" s="103">
        <v>2207</v>
      </c>
      <c r="V40" s="118">
        <v>3</v>
      </c>
      <c r="W40" s="118" t="s">
        <v>79</v>
      </c>
      <c r="X40" s="103" t="s">
        <v>64</v>
      </c>
    </row>
    <row r="41" spans="1:24" s="4" customFormat="1" ht="14.25" customHeight="1">
      <c r="A41" s="154" t="s">
        <v>0</v>
      </c>
      <c r="B41" s="155"/>
      <c r="C41" s="155"/>
      <c r="D41" s="155"/>
      <c r="E41" s="155"/>
      <c r="F41" s="155"/>
      <c r="G41" s="156"/>
      <c r="H41" s="140">
        <f>SUM(H40)</f>
        <v>4156000</v>
      </c>
      <c r="I41" s="120"/>
      <c r="J41" s="121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</row>
    <row r="42" spans="1:24" s="4" customFormat="1" ht="15" customHeight="1">
      <c r="A42" s="172" t="s">
        <v>102</v>
      </c>
      <c r="B42" s="172"/>
      <c r="C42" s="172"/>
      <c r="D42" s="172"/>
      <c r="E42" s="172"/>
      <c r="F42" s="172"/>
      <c r="G42" s="172"/>
      <c r="H42" s="172"/>
      <c r="I42" s="130"/>
      <c r="J42" s="124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</row>
    <row r="43" spans="1:24" s="104" customFormat="1" ht="70.5" customHeight="1">
      <c r="A43" s="103">
        <v>1</v>
      </c>
      <c r="B43" s="117" t="s">
        <v>52</v>
      </c>
      <c r="C43" s="118" t="s">
        <v>68</v>
      </c>
      <c r="D43" s="118" t="s">
        <v>79</v>
      </c>
      <c r="E43" s="118" t="s">
        <v>64</v>
      </c>
      <c r="F43" s="118" t="s">
        <v>64</v>
      </c>
      <c r="G43" s="118" t="s">
        <v>145</v>
      </c>
      <c r="H43" s="129">
        <v>4741762.63</v>
      </c>
      <c r="I43" s="128" t="s">
        <v>69</v>
      </c>
      <c r="J43" s="119" t="s">
        <v>206</v>
      </c>
      <c r="K43" s="118" t="s">
        <v>53</v>
      </c>
      <c r="L43" s="118" t="s">
        <v>103</v>
      </c>
      <c r="M43" s="118" t="s">
        <v>104</v>
      </c>
      <c r="N43" s="118" t="s">
        <v>207</v>
      </c>
      <c r="O43" s="118" t="s">
        <v>75</v>
      </c>
      <c r="P43" s="118" t="s">
        <v>75</v>
      </c>
      <c r="Q43" s="118" t="s">
        <v>93</v>
      </c>
      <c r="R43" s="118" t="s">
        <v>93</v>
      </c>
      <c r="S43" s="118" t="s">
        <v>77</v>
      </c>
      <c r="T43" s="118" t="s">
        <v>75</v>
      </c>
      <c r="U43" s="103">
        <v>3356.2</v>
      </c>
      <c r="V43" s="118" t="s">
        <v>105</v>
      </c>
      <c r="W43" s="118" t="s">
        <v>79</v>
      </c>
      <c r="X43" s="103" t="s">
        <v>64</v>
      </c>
    </row>
    <row r="44" spans="1:24" s="4" customFormat="1" ht="18" customHeight="1">
      <c r="A44" s="154" t="s">
        <v>0</v>
      </c>
      <c r="B44" s="155"/>
      <c r="C44" s="155"/>
      <c r="D44" s="155"/>
      <c r="E44" s="155"/>
      <c r="F44" s="155"/>
      <c r="G44" s="156"/>
      <c r="H44" s="140">
        <f>SUM(H43)</f>
        <v>4741762.63</v>
      </c>
      <c r="I44" s="120"/>
      <c r="J44" s="121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</row>
    <row r="45" spans="1:24" s="4" customFormat="1" ht="14.25" customHeight="1">
      <c r="A45" s="165" t="s">
        <v>82</v>
      </c>
      <c r="B45" s="165"/>
      <c r="C45" s="165"/>
      <c r="D45" s="165"/>
      <c r="E45" s="165"/>
      <c r="F45" s="165"/>
      <c r="G45" s="165"/>
      <c r="H45" s="165"/>
      <c r="I45" s="123"/>
      <c r="J45" s="124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</row>
    <row r="46" spans="1:24" s="104" customFormat="1" ht="93.75" customHeight="1">
      <c r="A46" s="103">
        <v>1</v>
      </c>
      <c r="B46" s="131" t="s">
        <v>67</v>
      </c>
      <c r="C46" s="132" t="s">
        <v>83</v>
      </c>
      <c r="D46" s="132" t="s">
        <v>79</v>
      </c>
      <c r="E46" s="133" t="s">
        <v>64</v>
      </c>
      <c r="F46" s="133" t="s">
        <v>64</v>
      </c>
      <c r="G46" s="134">
        <v>1961</v>
      </c>
      <c r="H46" s="129">
        <v>1346000</v>
      </c>
      <c r="I46" s="128" t="s">
        <v>574</v>
      </c>
      <c r="J46" s="135" t="s">
        <v>86</v>
      </c>
      <c r="K46" s="136" t="s">
        <v>56</v>
      </c>
      <c r="L46" s="132" t="s">
        <v>88</v>
      </c>
      <c r="M46" s="132" t="s">
        <v>89</v>
      </c>
      <c r="N46" s="132" t="s">
        <v>90</v>
      </c>
      <c r="O46" s="132" t="s">
        <v>93</v>
      </c>
      <c r="P46" s="132" t="s">
        <v>94</v>
      </c>
      <c r="Q46" s="132" t="s">
        <v>94</v>
      </c>
      <c r="R46" s="132" t="s">
        <v>208</v>
      </c>
      <c r="S46" s="132" t="s">
        <v>95</v>
      </c>
      <c r="T46" s="132" t="s">
        <v>94</v>
      </c>
      <c r="U46" s="132">
        <v>673.6</v>
      </c>
      <c r="V46" s="132">
        <v>2</v>
      </c>
      <c r="W46" s="132" t="s">
        <v>79</v>
      </c>
      <c r="X46" s="132" t="s">
        <v>64</v>
      </c>
    </row>
    <row r="47" spans="1:24" s="104" customFormat="1" ht="99.75">
      <c r="A47" s="103">
        <v>2</v>
      </c>
      <c r="B47" s="131" t="s">
        <v>84</v>
      </c>
      <c r="C47" s="133" t="s">
        <v>85</v>
      </c>
      <c r="D47" s="133" t="s">
        <v>79</v>
      </c>
      <c r="E47" s="133" t="s">
        <v>64</v>
      </c>
      <c r="F47" s="133" t="s">
        <v>64</v>
      </c>
      <c r="G47" s="133">
        <v>2005</v>
      </c>
      <c r="H47" s="129">
        <v>3825000</v>
      </c>
      <c r="I47" s="128" t="s">
        <v>574</v>
      </c>
      <c r="J47" s="135" t="s">
        <v>87</v>
      </c>
      <c r="K47" s="133" t="s">
        <v>56</v>
      </c>
      <c r="L47" s="133" t="s">
        <v>91</v>
      </c>
      <c r="M47" s="133" t="s">
        <v>92</v>
      </c>
      <c r="N47" s="133" t="s">
        <v>91</v>
      </c>
      <c r="O47" s="132" t="s">
        <v>93</v>
      </c>
      <c r="P47" s="132" t="s">
        <v>93</v>
      </c>
      <c r="Q47" s="132" t="s">
        <v>93</v>
      </c>
      <c r="R47" s="132" t="s">
        <v>96</v>
      </c>
      <c r="S47" s="133" t="s">
        <v>95</v>
      </c>
      <c r="T47" s="132" t="s">
        <v>93</v>
      </c>
      <c r="U47" s="133">
        <v>1110</v>
      </c>
      <c r="V47" s="133">
        <v>1</v>
      </c>
      <c r="W47" s="133" t="s">
        <v>64</v>
      </c>
      <c r="X47" s="133" t="s">
        <v>64</v>
      </c>
    </row>
    <row r="48" spans="1:24" s="7" customFormat="1" ht="16.5" customHeight="1">
      <c r="A48" s="157" t="s">
        <v>0</v>
      </c>
      <c r="B48" s="158"/>
      <c r="C48" s="158"/>
      <c r="D48" s="158"/>
      <c r="E48" s="158"/>
      <c r="F48" s="158"/>
      <c r="G48" s="159"/>
      <c r="H48" s="140">
        <f>SUM(H46:H47)</f>
        <v>5171000</v>
      </c>
      <c r="I48" s="120"/>
      <c r="J48" s="121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</row>
    <row r="49" spans="1:24" s="7" customFormat="1" ht="12.75" customHeight="1">
      <c r="A49" s="160" t="s">
        <v>97</v>
      </c>
      <c r="B49" s="160"/>
      <c r="C49" s="160"/>
      <c r="D49" s="160"/>
      <c r="E49" s="160"/>
      <c r="F49" s="160"/>
      <c r="G49" s="160"/>
      <c r="H49" s="160"/>
      <c r="I49" s="122"/>
      <c r="J49" s="124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</row>
    <row r="50" spans="1:24" s="104" customFormat="1" ht="34.5" customHeight="1">
      <c r="A50" s="103">
        <v>1</v>
      </c>
      <c r="B50" s="117" t="s">
        <v>67</v>
      </c>
      <c r="C50" s="118" t="s">
        <v>68</v>
      </c>
      <c r="D50" s="118" t="s">
        <v>79</v>
      </c>
      <c r="E50" s="118" t="s">
        <v>64</v>
      </c>
      <c r="F50" s="137" t="s">
        <v>64</v>
      </c>
      <c r="G50" s="118">
        <v>1999</v>
      </c>
      <c r="H50" s="129">
        <v>4213000</v>
      </c>
      <c r="I50" s="145" t="s">
        <v>574</v>
      </c>
      <c r="J50" s="119" t="s">
        <v>98</v>
      </c>
      <c r="K50" s="118" t="s">
        <v>99</v>
      </c>
      <c r="L50" s="118" t="s">
        <v>72</v>
      </c>
      <c r="M50" s="118" t="s">
        <v>100</v>
      </c>
      <c r="N50" s="118" t="s">
        <v>101</v>
      </c>
      <c r="O50" s="118" t="s">
        <v>75</v>
      </c>
      <c r="P50" s="118" t="s">
        <v>75</v>
      </c>
      <c r="Q50" s="118" t="s">
        <v>75</v>
      </c>
      <c r="R50" s="118" t="s">
        <v>75</v>
      </c>
      <c r="S50" s="118" t="s">
        <v>77</v>
      </c>
      <c r="T50" s="118" t="s">
        <v>75</v>
      </c>
      <c r="U50" s="103">
        <v>2108</v>
      </c>
      <c r="V50" s="118">
        <v>1</v>
      </c>
      <c r="W50" s="118" t="s">
        <v>79</v>
      </c>
      <c r="X50" s="118" t="s">
        <v>64</v>
      </c>
    </row>
    <row r="51" spans="1:24" s="7" customFormat="1" ht="20.25" customHeight="1">
      <c r="A51" s="154" t="s">
        <v>0</v>
      </c>
      <c r="B51" s="155"/>
      <c r="C51" s="155"/>
      <c r="D51" s="155"/>
      <c r="E51" s="155"/>
      <c r="F51" s="155"/>
      <c r="G51" s="156"/>
      <c r="H51" s="140">
        <f>SUM(H50)</f>
        <v>4213000</v>
      </c>
      <c r="I51" s="120"/>
      <c r="J51" s="121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</row>
    <row r="52" spans="1:24" s="7" customFormat="1" ht="14.25" customHeight="1">
      <c r="A52" s="160" t="s">
        <v>492</v>
      </c>
      <c r="B52" s="160"/>
      <c r="C52" s="160"/>
      <c r="D52" s="160"/>
      <c r="E52" s="160"/>
      <c r="F52" s="160"/>
      <c r="G52" s="160"/>
      <c r="H52" s="160"/>
      <c r="I52" s="122"/>
      <c r="J52" s="124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</row>
    <row r="53" spans="1:24" s="104" customFormat="1" ht="34.5" customHeight="1">
      <c r="A53" s="103">
        <v>1</v>
      </c>
      <c r="B53" s="117" t="s">
        <v>584</v>
      </c>
      <c r="C53" s="118"/>
      <c r="D53" s="118" t="s">
        <v>79</v>
      </c>
      <c r="E53" s="118" t="s">
        <v>64</v>
      </c>
      <c r="F53" s="137" t="s">
        <v>64</v>
      </c>
      <c r="G53" s="118">
        <v>1990</v>
      </c>
      <c r="H53" s="129">
        <v>48461.99</v>
      </c>
      <c r="I53" s="145" t="s">
        <v>69</v>
      </c>
      <c r="J53" s="119"/>
      <c r="K53" s="118" t="s">
        <v>588</v>
      </c>
      <c r="L53" s="118"/>
      <c r="M53" s="118"/>
      <c r="N53" s="118"/>
      <c r="O53" s="118"/>
      <c r="P53" s="118"/>
      <c r="Q53" s="118"/>
      <c r="R53" s="118"/>
      <c r="S53" s="118"/>
      <c r="T53" s="118"/>
      <c r="U53" s="103"/>
      <c r="V53" s="118"/>
      <c r="W53" s="118"/>
      <c r="X53" s="118"/>
    </row>
    <row r="54" spans="1:24" s="104" customFormat="1" ht="34.5" customHeight="1">
      <c r="A54" s="103">
        <v>2</v>
      </c>
      <c r="B54" s="117" t="s">
        <v>586</v>
      </c>
      <c r="C54" s="118"/>
      <c r="D54" s="118" t="s">
        <v>79</v>
      </c>
      <c r="E54" s="118" t="s">
        <v>64</v>
      </c>
      <c r="F54" s="137" t="s">
        <v>64</v>
      </c>
      <c r="G54" s="118">
        <v>2001</v>
      </c>
      <c r="H54" s="129">
        <v>80024.59</v>
      </c>
      <c r="I54" s="145" t="s">
        <v>69</v>
      </c>
      <c r="J54" s="119"/>
      <c r="K54" s="118" t="s">
        <v>585</v>
      </c>
      <c r="L54" s="118"/>
      <c r="M54" s="118"/>
      <c r="N54" s="118"/>
      <c r="O54" s="118"/>
      <c r="P54" s="118"/>
      <c r="Q54" s="118"/>
      <c r="R54" s="118"/>
      <c r="S54" s="118"/>
      <c r="T54" s="118"/>
      <c r="U54" s="103"/>
      <c r="V54" s="118"/>
      <c r="W54" s="118"/>
      <c r="X54" s="118"/>
    </row>
    <row r="55" spans="1:24" s="104" customFormat="1" ht="34.5" customHeight="1">
      <c r="A55" s="103">
        <v>3</v>
      </c>
      <c r="B55" s="117" t="s">
        <v>586</v>
      </c>
      <c r="C55" s="118"/>
      <c r="D55" s="118" t="s">
        <v>79</v>
      </c>
      <c r="E55" s="118" t="s">
        <v>64</v>
      </c>
      <c r="F55" s="137" t="s">
        <v>64</v>
      </c>
      <c r="G55" s="118">
        <v>1997</v>
      </c>
      <c r="H55" s="129">
        <v>45746.14</v>
      </c>
      <c r="I55" s="145" t="s">
        <v>69</v>
      </c>
      <c r="J55" s="119"/>
      <c r="K55" s="118" t="s">
        <v>587</v>
      </c>
      <c r="L55" s="118"/>
      <c r="M55" s="118"/>
      <c r="N55" s="118"/>
      <c r="O55" s="118"/>
      <c r="P55" s="118"/>
      <c r="Q55" s="118"/>
      <c r="R55" s="118"/>
      <c r="S55" s="118"/>
      <c r="T55" s="118"/>
      <c r="U55" s="103"/>
      <c r="V55" s="118"/>
      <c r="W55" s="118"/>
      <c r="X55" s="118"/>
    </row>
    <row r="56" spans="1:24" s="104" customFormat="1" ht="34.5" customHeight="1">
      <c r="A56" s="103">
        <v>4</v>
      </c>
      <c r="B56" s="117" t="s">
        <v>586</v>
      </c>
      <c r="C56" s="118"/>
      <c r="D56" s="118" t="s">
        <v>79</v>
      </c>
      <c r="E56" s="118" t="s">
        <v>64</v>
      </c>
      <c r="F56" s="137" t="s">
        <v>64</v>
      </c>
      <c r="G56" s="118">
        <v>1997</v>
      </c>
      <c r="H56" s="129">
        <v>1679561.46</v>
      </c>
      <c r="I56" s="145" t="s">
        <v>69</v>
      </c>
      <c r="J56" s="119"/>
      <c r="K56" s="118" t="s">
        <v>589</v>
      </c>
      <c r="L56" s="118"/>
      <c r="M56" s="118"/>
      <c r="N56" s="118"/>
      <c r="O56" s="118"/>
      <c r="P56" s="118"/>
      <c r="Q56" s="118"/>
      <c r="R56" s="118"/>
      <c r="S56" s="118"/>
      <c r="T56" s="118"/>
      <c r="U56" s="103"/>
      <c r="V56" s="118"/>
      <c r="W56" s="118"/>
      <c r="X56" s="118"/>
    </row>
    <row r="57" spans="1:24" s="104" customFormat="1" ht="42.75">
      <c r="A57" s="103">
        <v>5</v>
      </c>
      <c r="B57" s="117" t="s">
        <v>590</v>
      </c>
      <c r="C57" s="118"/>
      <c r="D57" s="118" t="s">
        <v>79</v>
      </c>
      <c r="E57" s="118" t="s">
        <v>64</v>
      </c>
      <c r="F57" s="137" t="s">
        <v>64</v>
      </c>
      <c r="G57" s="118">
        <v>2000</v>
      </c>
      <c r="H57" s="129">
        <v>73944.66</v>
      </c>
      <c r="I57" s="145" t="s">
        <v>69</v>
      </c>
      <c r="J57" s="119"/>
      <c r="K57" s="118" t="s">
        <v>192</v>
      </c>
      <c r="L57" s="118"/>
      <c r="M57" s="118"/>
      <c r="N57" s="118"/>
      <c r="O57" s="118"/>
      <c r="P57" s="118"/>
      <c r="Q57" s="118"/>
      <c r="R57" s="118"/>
      <c r="S57" s="118"/>
      <c r="T57" s="118"/>
      <c r="U57" s="103"/>
      <c r="V57" s="118"/>
      <c r="W57" s="118"/>
      <c r="X57" s="118"/>
    </row>
    <row r="58" spans="1:24" s="104" customFormat="1" ht="57">
      <c r="A58" s="103">
        <v>6</v>
      </c>
      <c r="B58" s="117" t="s">
        <v>591</v>
      </c>
      <c r="C58" s="118"/>
      <c r="D58" s="118" t="s">
        <v>79</v>
      </c>
      <c r="E58" s="118" t="s">
        <v>64</v>
      </c>
      <c r="F58" s="137" t="s">
        <v>64</v>
      </c>
      <c r="G58" s="118">
        <v>1999</v>
      </c>
      <c r="H58" s="129">
        <v>285072.58</v>
      </c>
      <c r="I58" s="145" t="s">
        <v>69</v>
      </c>
      <c r="J58" s="119"/>
      <c r="K58" s="118" t="s">
        <v>592</v>
      </c>
      <c r="L58" s="118"/>
      <c r="M58" s="118"/>
      <c r="N58" s="118"/>
      <c r="O58" s="118"/>
      <c r="P58" s="118"/>
      <c r="Q58" s="118"/>
      <c r="R58" s="118"/>
      <c r="S58" s="118"/>
      <c r="T58" s="118"/>
      <c r="U58" s="103"/>
      <c r="V58" s="118"/>
      <c r="W58" s="118"/>
      <c r="X58" s="118"/>
    </row>
    <row r="59" spans="1:24" s="104" customFormat="1" ht="57">
      <c r="A59" s="103">
        <v>7</v>
      </c>
      <c r="B59" s="117" t="s">
        <v>593</v>
      </c>
      <c r="C59" s="118"/>
      <c r="D59" s="118" t="s">
        <v>79</v>
      </c>
      <c r="E59" s="118" t="s">
        <v>64</v>
      </c>
      <c r="F59" s="137" t="s">
        <v>64</v>
      </c>
      <c r="G59" s="118">
        <v>1997</v>
      </c>
      <c r="H59" s="129">
        <v>152404.56</v>
      </c>
      <c r="I59" s="145" t="s">
        <v>69</v>
      </c>
      <c r="J59" s="119"/>
      <c r="K59" s="118" t="s">
        <v>585</v>
      </c>
      <c r="L59" s="118"/>
      <c r="M59" s="118"/>
      <c r="N59" s="118"/>
      <c r="O59" s="118"/>
      <c r="P59" s="118"/>
      <c r="Q59" s="118"/>
      <c r="R59" s="118"/>
      <c r="S59" s="118"/>
      <c r="T59" s="118"/>
      <c r="U59" s="103"/>
      <c r="V59" s="118"/>
      <c r="W59" s="118"/>
      <c r="X59" s="118"/>
    </row>
    <row r="60" spans="1:24" s="104" customFormat="1" ht="42.75">
      <c r="A60" s="103">
        <v>8</v>
      </c>
      <c r="B60" s="117" t="s">
        <v>590</v>
      </c>
      <c r="C60" s="118"/>
      <c r="D60" s="118" t="s">
        <v>79</v>
      </c>
      <c r="E60" s="118" t="s">
        <v>64</v>
      </c>
      <c r="F60" s="137" t="s">
        <v>64</v>
      </c>
      <c r="G60" s="118">
        <v>2014</v>
      </c>
      <c r="H60" s="129">
        <v>1211899.16</v>
      </c>
      <c r="I60" s="145" t="s">
        <v>69</v>
      </c>
      <c r="J60" s="119"/>
      <c r="K60" s="118" t="s">
        <v>137</v>
      </c>
      <c r="L60" s="118"/>
      <c r="M60" s="118"/>
      <c r="N60" s="118"/>
      <c r="O60" s="118"/>
      <c r="P60" s="118"/>
      <c r="Q60" s="118"/>
      <c r="R60" s="118"/>
      <c r="S60" s="118"/>
      <c r="T60" s="118"/>
      <c r="U60" s="103"/>
      <c r="V60" s="118"/>
      <c r="W60" s="118"/>
      <c r="X60" s="118"/>
    </row>
    <row r="61" spans="1:24" s="104" customFormat="1" ht="42.75">
      <c r="A61" s="103">
        <v>9</v>
      </c>
      <c r="B61" s="117" t="s">
        <v>594</v>
      </c>
      <c r="C61" s="118"/>
      <c r="D61" s="118" t="s">
        <v>79</v>
      </c>
      <c r="E61" s="118" t="s">
        <v>64</v>
      </c>
      <c r="F61" s="137" t="s">
        <v>64</v>
      </c>
      <c r="G61" s="118">
        <v>2015</v>
      </c>
      <c r="H61" s="129">
        <v>119548.45</v>
      </c>
      <c r="I61" s="145" t="s">
        <v>69</v>
      </c>
      <c r="J61" s="119"/>
      <c r="K61" s="118" t="s">
        <v>595</v>
      </c>
      <c r="L61" s="118"/>
      <c r="M61" s="118"/>
      <c r="N61" s="118"/>
      <c r="O61" s="118"/>
      <c r="P61" s="118"/>
      <c r="Q61" s="118"/>
      <c r="R61" s="118"/>
      <c r="S61" s="118"/>
      <c r="T61" s="118"/>
      <c r="U61" s="103"/>
      <c r="V61" s="118"/>
      <c r="W61" s="118"/>
      <c r="X61" s="118"/>
    </row>
    <row r="62" spans="1:24" s="104" customFormat="1" ht="42.75">
      <c r="A62" s="103">
        <v>10</v>
      </c>
      <c r="B62" s="117" t="s">
        <v>590</v>
      </c>
      <c r="C62" s="118"/>
      <c r="D62" s="118" t="s">
        <v>79</v>
      </c>
      <c r="E62" s="118" t="s">
        <v>64</v>
      </c>
      <c r="F62" s="137" t="s">
        <v>64</v>
      </c>
      <c r="G62" s="118">
        <v>1996</v>
      </c>
      <c r="H62" s="129">
        <v>50000</v>
      </c>
      <c r="I62" s="145" t="s">
        <v>69</v>
      </c>
      <c r="J62" s="119"/>
      <c r="K62" s="118" t="s">
        <v>164</v>
      </c>
      <c r="L62" s="118"/>
      <c r="M62" s="118"/>
      <c r="N62" s="118"/>
      <c r="O62" s="118"/>
      <c r="P62" s="118"/>
      <c r="Q62" s="118"/>
      <c r="R62" s="118"/>
      <c r="S62" s="118"/>
      <c r="T62" s="118"/>
      <c r="U62" s="103"/>
      <c r="V62" s="118"/>
      <c r="W62" s="118"/>
      <c r="X62" s="118"/>
    </row>
    <row r="63" spans="1:24" s="104" customFormat="1" ht="42.75">
      <c r="A63" s="103">
        <v>11</v>
      </c>
      <c r="B63" s="117" t="s">
        <v>594</v>
      </c>
      <c r="C63" s="118"/>
      <c r="D63" s="118" t="s">
        <v>79</v>
      </c>
      <c r="E63" s="118" t="s">
        <v>64</v>
      </c>
      <c r="F63" s="137" t="s">
        <v>64</v>
      </c>
      <c r="G63" s="118">
        <v>2009</v>
      </c>
      <c r="H63" s="129">
        <v>54138.12</v>
      </c>
      <c r="I63" s="145" t="s">
        <v>69</v>
      </c>
      <c r="J63" s="119"/>
      <c r="K63" s="118" t="s">
        <v>596</v>
      </c>
      <c r="L63" s="118"/>
      <c r="M63" s="118"/>
      <c r="N63" s="118"/>
      <c r="O63" s="118"/>
      <c r="P63" s="118"/>
      <c r="Q63" s="118"/>
      <c r="R63" s="118"/>
      <c r="S63" s="118"/>
      <c r="T63" s="118"/>
      <c r="U63" s="103"/>
      <c r="V63" s="118"/>
      <c r="W63" s="118"/>
      <c r="X63" s="118"/>
    </row>
    <row r="64" spans="1:24" s="104" customFormat="1" ht="42.75">
      <c r="A64" s="103">
        <v>12</v>
      </c>
      <c r="B64" s="117" t="s">
        <v>594</v>
      </c>
      <c r="C64" s="118"/>
      <c r="D64" s="118" t="s">
        <v>79</v>
      </c>
      <c r="E64" s="118" t="s">
        <v>64</v>
      </c>
      <c r="F64" s="137" t="s">
        <v>64</v>
      </c>
      <c r="G64" s="118">
        <v>2013</v>
      </c>
      <c r="H64" s="129">
        <v>62928.37</v>
      </c>
      <c r="I64" s="145" t="s">
        <v>69</v>
      </c>
      <c r="J64" s="119"/>
      <c r="K64" s="118" t="s">
        <v>597</v>
      </c>
      <c r="L64" s="118"/>
      <c r="M64" s="118"/>
      <c r="N64" s="118"/>
      <c r="O64" s="118"/>
      <c r="P64" s="118"/>
      <c r="Q64" s="118"/>
      <c r="R64" s="118"/>
      <c r="S64" s="118"/>
      <c r="T64" s="118"/>
      <c r="U64" s="103"/>
      <c r="V64" s="118"/>
      <c r="W64" s="118"/>
      <c r="X64" s="118"/>
    </row>
    <row r="65" spans="1:24" s="104" customFormat="1" ht="42.75">
      <c r="A65" s="103">
        <v>13</v>
      </c>
      <c r="B65" s="117" t="s">
        <v>590</v>
      </c>
      <c r="C65" s="118"/>
      <c r="D65" s="118" t="s">
        <v>79</v>
      </c>
      <c r="E65" s="118" t="s">
        <v>64</v>
      </c>
      <c r="F65" s="137" t="s">
        <v>64</v>
      </c>
      <c r="G65" s="118">
        <v>2006</v>
      </c>
      <c r="H65" s="129">
        <v>1405107.77</v>
      </c>
      <c r="I65" s="145" t="s">
        <v>69</v>
      </c>
      <c r="J65" s="119"/>
      <c r="K65" s="118" t="s">
        <v>99</v>
      </c>
      <c r="L65" s="118"/>
      <c r="M65" s="118"/>
      <c r="N65" s="118"/>
      <c r="O65" s="118"/>
      <c r="P65" s="118"/>
      <c r="Q65" s="118"/>
      <c r="R65" s="118"/>
      <c r="S65" s="118"/>
      <c r="T65" s="118"/>
      <c r="U65" s="103"/>
      <c r="V65" s="118"/>
      <c r="W65" s="118"/>
      <c r="X65" s="118"/>
    </row>
    <row r="66" spans="1:24" s="104" customFormat="1" ht="42.75">
      <c r="A66" s="103">
        <v>14</v>
      </c>
      <c r="B66" s="117" t="s">
        <v>598</v>
      </c>
      <c r="C66" s="118"/>
      <c r="D66" s="118" t="s">
        <v>79</v>
      </c>
      <c r="E66" s="118" t="s">
        <v>64</v>
      </c>
      <c r="F66" s="137" t="s">
        <v>64</v>
      </c>
      <c r="G66" s="118">
        <v>1996</v>
      </c>
      <c r="H66" s="129">
        <v>98521.49</v>
      </c>
      <c r="I66" s="145" t="s">
        <v>69</v>
      </c>
      <c r="J66" s="119"/>
      <c r="K66" s="118" t="s">
        <v>190</v>
      </c>
      <c r="L66" s="118"/>
      <c r="M66" s="118"/>
      <c r="N66" s="118"/>
      <c r="O66" s="118"/>
      <c r="P66" s="118"/>
      <c r="Q66" s="118"/>
      <c r="R66" s="118"/>
      <c r="S66" s="118"/>
      <c r="T66" s="118"/>
      <c r="U66" s="103"/>
      <c r="V66" s="118"/>
      <c r="W66" s="118"/>
      <c r="X66" s="118"/>
    </row>
    <row r="67" spans="1:24" s="104" customFormat="1" ht="42.75">
      <c r="A67" s="103">
        <v>15</v>
      </c>
      <c r="B67" s="117" t="s">
        <v>598</v>
      </c>
      <c r="C67" s="118"/>
      <c r="D67" s="118" t="s">
        <v>79</v>
      </c>
      <c r="E67" s="118" t="s">
        <v>64</v>
      </c>
      <c r="F67" s="137" t="s">
        <v>64</v>
      </c>
      <c r="G67" s="118">
        <v>2007</v>
      </c>
      <c r="H67" s="129">
        <v>890492.42</v>
      </c>
      <c r="I67" s="145" t="s">
        <v>69</v>
      </c>
      <c r="J67" s="119"/>
      <c r="K67" s="118" t="s">
        <v>592</v>
      </c>
      <c r="L67" s="118"/>
      <c r="M67" s="118"/>
      <c r="N67" s="118"/>
      <c r="O67" s="118"/>
      <c r="P67" s="118"/>
      <c r="Q67" s="118"/>
      <c r="R67" s="118"/>
      <c r="S67" s="118"/>
      <c r="T67" s="118"/>
      <c r="U67" s="103"/>
      <c r="V67" s="118"/>
      <c r="W67" s="118"/>
      <c r="X67" s="118"/>
    </row>
    <row r="68" spans="1:24" s="104" customFormat="1" ht="42.75">
      <c r="A68" s="103">
        <v>16</v>
      </c>
      <c r="B68" s="117" t="s">
        <v>590</v>
      </c>
      <c r="C68" s="118"/>
      <c r="D68" s="118" t="s">
        <v>79</v>
      </c>
      <c r="E68" s="118" t="s">
        <v>64</v>
      </c>
      <c r="F68" s="137" t="s">
        <v>64</v>
      </c>
      <c r="G68" s="118">
        <v>2014</v>
      </c>
      <c r="H68" s="129">
        <v>1177647.35</v>
      </c>
      <c r="I68" s="145" t="s">
        <v>69</v>
      </c>
      <c r="J68" s="119"/>
      <c r="K68" s="118" t="s">
        <v>142</v>
      </c>
      <c r="L68" s="118"/>
      <c r="M68" s="118"/>
      <c r="N68" s="118"/>
      <c r="O68" s="118"/>
      <c r="P68" s="118"/>
      <c r="Q68" s="118"/>
      <c r="R68" s="118"/>
      <c r="S68" s="118"/>
      <c r="T68" s="118"/>
      <c r="U68" s="103"/>
      <c r="V68" s="118"/>
      <c r="W68" s="118"/>
      <c r="X68" s="118"/>
    </row>
    <row r="69" spans="1:24" s="104" customFormat="1" ht="42.75">
      <c r="A69" s="103">
        <v>17</v>
      </c>
      <c r="B69" s="117" t="s">
        <v>599</v>
      </c>
      <c r="C69" s="118"/>
      <c r="D69" s="118" t="s">
        <v>79</v>
      </c>
      <c r="E69" s="118" t="s">
        <v>64</v>
      </c>
      <c r="F69" s="137" t="s">
        <v>64</v>
      </c>
      <c r="G69" s="118">
        <v>2009</v>
      </c>
      <c r="H69" s="129">
        <v>629704.52</v>
      </c>
      <c r="I69" s="145" t="s">
        <v>69</v>
      </c>
      <c r="J69" s="119"/>
      <c r="K69" s="118" t="s">
        <v>600</v>
      </c>
      <c r="L69" s="118"/>
      <c r="M69" s="118"/>
      <c r="N69" s="118"/>
      <c r="O69" s="118"/>
      <c r="P69" s="118"/>
      <c r="Q69" s="118"/>
      <c r="R69" s="118"/>
      <c r="S69" s="118"/>
      <c r="T69" s="118"/>
      <c r="U69" s="103"/>
      <c r="V69" s="118"/>
      <c r="W69" s="118"/>
      <c r="X69" s="118"/>
    </row>
    <row r="70" spans="1:24" s="104" customFormat="1" ht="42.75">
      <c r="A70" s="103">
        <v>18</v>
      </c>
      <c r="B70" s="117" t="s">
        <v>598</v>
      </c>
      <c r="C70" s="118"/>
      <c r="D70" s="118" t="s">
        <v>79</v>
      </c>
      <c r="E70" s="118" t="s">
        <v>64</v>
      </c>
      <c r="F70" s="137" t="s">
        <v>64</v>
      </c>
      <c r="G70" s="118">
        <v>2010</v>
      </c>
      <c r="H70" s="129">
        <v>854595.77</v>
      </c>
      <c r="I70" s="145" t="s">
        <v>69</v>
      </c>
      <c r="J70" s="119"/>
      <c r="K70" s="118" t="s">
        <v>109</v>
      </c>
      <c r="L70" s="118"/>
      <c r="M70" s="118"/>
      <c r="N70" s="118"/>
      <c r="O70" s="118"/>
      <c r="P70" s="118"/>
      <c r="Q70" s="118"/>
      <c r="R70" s="118"/>
      <c r="S70" s="118"/>
      <c r="T70" s="118"/>
      <c r="U70" s="103"/>
      <c r="V70" s="118"/>
      <c r="W70" s="118"/>
      <c r="X70" s="118"/>
    </row>
    <row r="71" spans="1:24" s="7" customFormat="1" ht="20.25" customHeight="1">
      <c r="A71" s="154" t="s">
        <v>0</v>
      </c>
      <c r="B71" s="155"/>
      <c r="C71" s="155"/>
      <c r="D71" s="155"/>
      <c r="E71" s="155"/>
      <c r="F71" s="155"/>
      <c r="G71" s="156"/>
      <c r="H71" s="140">
        <f>SUM(H53:H70)</f>
        <v>8919799.399999999</v>
      </c>
      <c r="I71" s="120"/>
      <c r="J71" s="121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</row>
    <row r="72" spans="1:24" s="7" customFormat="1" ht="14.25" customHeight="1">
      <c r="A72" s="160" t="s">
        <v>195</v>
      </c>
      <c r="B72" s="160"/>
      <c r="C72" s="160"/>
      <c r="D72" s="160"/>
      <c r="E72" s="160"/>
      <c r="F72" s="160"/>
      <c r="G72" s="160"/>
      <c r="H72" s="160"/>
      <c r="I72" s="122"/>
      <c r="J72" s="124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</row>
    <row r="73" spans="1:24" s="104" customFormat="1" ht="42.75">
      <c r="A73" s="103">
        <v>1</v>
      </c>
      <c r="B73" s="117" t="s">
        <v>578</v>
      </c>
      <c r="C73" s="118" t="s">
        <v>583</v>
      </c>
      <c r="D73" s="118" t="s">
        <v>79</v>
      </c>
      <c r="E73" s="118" t="s">
        <v>64</v>
      </c>
      <c r="F73" s="137" t="s">
        <v>64</v>
      </c>
      <c r="G73" s="118" t="s">
        <v>577</v>
      </c>
      <c r="H73" s="129">
        <v>894231.78</v>
      </c>
      <c r="I73" s="145" t="s">
        <v>69</v>
      </c>
      <c r="J73" s="119" t="s">
        <v>579</v>
      </c>
      <c r="K73" s="118" t="s">
        <v>580</v>
      </c>
      <c r="L73" s="118" t="s">
        <v>581</v>
      </c>
      <c r="M73" s="118" t="s">
        <v>74</v>
      </c>
      <c r="N73" s="118" t="s">
        <v>582</v>
      </c>
      <c r="O73" s="118" t="s">
        <v>75</v>
      </c>
      <c r="P73" s="118" t="s">
        <v>75</v>
      </c>
      <c r="Q73" s="118" t="s">
        <v>78</v>
      </c>
      <c r="R73" s="118" t="s">
        <v>78</v>
      </c>
      <c r="S73" s="118" t="s">
        <v>77</v>
      </c>
      <c r="T73" s="118" t="s">
        <v>75</v>
      </c>
      <c r="U73" s="103">
        <v>860</v>
      </c>
      <c r="V73" s="118">
        <v>1</v>
      </c>
      <c r="W73" s="118" t="s">
        <v>64</v>
      </c>
      <c r="X73" s="118" t="s">
        <v>64</v>
      </c>
    </row>
    <row r="74" spans="1:24" s="7" customFormat="1" ht="20.25" customHeight="1" thickBot="1">
      <c r="A74" s="154" t="s">
        <v>0</v>
      </c>
      <c r="B74" s="155"/>
      <c r="C74" s="155"/>
      <c r="D74" s="155"/>
      <c r="E74" s="155"/>
      <c r="F74" s="155"/>
      <c r="G74" s="156"/>
      <c r="H74" s="140">
        <f>SUM(H73)</f>
        <v>894231.78</v>
      </c>
      <c r="I74" s="120"/>
      <c r="J74" s="121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</row>
    <row r="75" spans="1:24" s="4" customFormat="1" ht="15.75" thickBot="1">
      <c r="A75" s="106"/>
      <c r="B75" s="138"/>
      <c r="C75" s="139"/>
      <c r="D75" s="139"/>
      <c r="E75" s="139"/>
      <c r="F75" s="170" t="s">
        <v>37</v>
      </c>
      <c r="G75" s="171"/>
      <c r="H75" s="143">
        <f>SUM(H20+H33+H38+H41+H44+H48+H51+H71+H74)</f>
        <v>38522360.75</v>
      </c>
      <c r="I75" s="107"/>
      <c r="J75" s="107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</row>
    <row r="76" spans="1:24" s="4" customFormat="1" ht="14.25">
      <c r="A76" s="106"/>
      <c r="B76" s="107"/>
      <c r="C76" s="108"/>
      <c r="D76" s="111"/>
      <c r="E76" s="111"/>
      <c r="F76" s="112"/>
      <c r="G76" s="107"/>
      <c r="H76" s="141"/>
      <c r="I76" s="107"/>
      <c r="J76" s="107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</row>
    <row r="77" spans="1:24" s="4" customFormat="1" ht="14.25">
      <c r="A77" s="106"/>
      <c r="B77" s="107"/>
      <c r="C77" s="108"/>
      <c r="D77" s="111"/>
      <c r="E77" s="111"/>
      <c r="F77" s="112"/>
      <c r="G77" s="107"/>
      <c r="H77" s="141"/>
      <c r="I77" s="107"/>
      <c r="J77" s="107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</row>
    <row r="78" spans="1:24" s="4" customFormat="1" ht="14.25">
      <c r="A78" s="106"/>
      <c r="B78" s="107"/>
      <c r="C78" s="108"/>
      <c r="D78" s="111"/>
      <c r="E78" s="111"/>
      <c r="F78" s="112"/>
      <c r="G78" s="107"/>
      <c r="H78" s="141"/>
      <c r="I78" s="107"/>
      <c r="J78" s="107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</row>
    <row r="79" ht="12.75" customHeight="1"/>
    <row r="80" spans="1:24" s="4" customFormat="1" ht="14.25">
      <c r="A80" s="106"/>
      <c r="B80" s="107"/>
      <c r="C80" s="108"/>
      <c r="D80" s="111"/>
      <c r="E80" s="111"/>
      <c r="F80" s="112"/>
      <c r="G80" s="107"/>
      <c r="H80" s="141"/>
      <c r="I80" s="107"/>
      <c r="J80" s="107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</row>
    <row r="81" spans="1:24" s="4" customFormat="1" ht="14.25">
      <c r="A81" s="106"/>
      <c r="B81" s="107"/>
      <c r="C81" s="108"/>
      <c r="D81" s="111"/>
      <c r="E81" s="111"/>
      <c r="F81" s="112"/>
      <c r="G81" s="107"/>
      <c r="H81" s="141"/>
      <c r="I81" s="107"/>
      <c r="J81" s="107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</row>
    <row r="83" ht="21.75" customHeight="1"/>
  </sheetData>
  <sheetProtection/>
  <mergeCells count="38">
    <mergeCell ref="A74:G74"/>
    <mergeCell ref="A72:H72"/>
    <mergeCell ref="F75:G75"/>
    <mergeCell ref="U4:U5"/>
    <mergeCell ref="A49:H49"/>
    <mergeCell ref="A42:H42"/>
    <mergeCell ref="A52:H52"/>
    <mergeCell ref="A36:H36"/>
    <mergeCell ref="A38:G38"/>
    <mergeCell ref="A6:F6"/>
    <mergeCell ref="B4:B5"/>
    <mergeCell ref="X4:X5"/>
    <mergeCell ref="J4:J5"/>
    <mergeCell ref="K4:K5"/>
    <mergeCell ref="L4:N4"/>
    <mergeCell ref="O4:T4"/>
    <mergeCell ref="W4:W5"/>
    <mergeCell ref="V4:V5"/>
    <mergeCell ref="A45:H45"/>
    <mergeCell ref="A33:G33"/>
    <mergeCell ref="A20:G20"/>
    <mergeCell ref="A41:G41"/>
    <mergeCell ref="I4:I5"/>
    <mergeCell ref="A39:H39"/>
    <mergeCell ref="H4:H5"/>
    <mergeCell ref="G4:G5"/>
    <mergeCell ref="E4:E5"/>
    <mergeCell ref="F4:F5"/>
    <mergeCell ref="A71:G71"/>
    <mergeCell ref="A44:G44"/>
    <mergeCell ref="A48:G48"/>
    <mergeCell ref="A34:H34"/>
    <mergeCell ref="A35:H35"/>
    <mergeCell ref="C4:C5"/>
    <mergeCell ref="D4:D5"/>
    <mergeCell ref="A4:A5"/>
    <mergeCell ref="A21:H21"/>
    <mergeCell ref="A51:G5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32" r:id="rId1"/>
  <headerFooter alignWithMargins="0">
    <oddFooter>&amp;CStrona &amp;P z &amp;N</oddFooter>
  </headerFooter>
  <rowBreaks count="1" manualBreakCount="1">
    <brk id="71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45"/>
  <sheetViews>
    <sheetView view="pageBreakPreview" zoomScaleSheetLayoutView="100" zoomScalePageLayoutView="0" workbookViewId="0" topLeftCell="A31">
      <selection activeCell="J42" sqref="J42"/>
    </sheetView>
  </sheetViews>
  <sheetFormatPr defaultColWidth="9.140625" defaultRowHeight="12.75"/>
  <cols>
    <col min="1" max="1" width="4.57421875" style="48" customWidth="1"/>
    <col min="2" max="2" width="17.28125" style="48" customWidth="1"/>
    <col min="3" max="3" width="16.8515625" style="48" customWidth="1"/>
    <col min="4" max="4" width="21.8515625" style="54" customWidth="1"/>
    <col min="5" max="5" width="11.8515625" style="48" customWidth="1"/>
    <col min="6" max="6" width="24.140625" style="48" customWidth="1"/>
    <col min="7" max="7" width="12.00390625" style="48" customWidth="1"/>
    <col min="8" max="8" width="13.140625" style="53" customWidth="1"/>
    <col min="9" max="9" width="11.57421875" style="52" customWidth="1"/>
    <col min="10" max="10" width="10.8515625" style="51" customWidth="1"/>
    <col min="11" max="11" width="15.140625" style="48" customWidth="1"/>
    <col min="12" max="12" width="14.7109375" style="48" customWidth="1"/>
    <col min="13" max="13" width="20.421875" style="50" customWidth="1"/>
    <col min="14" max="17" width="15.00390625" style="49" customWidth="1"/>
    <col min="18" max="21" width="8.00390625" style="48" customWidth="1"/>
    <col min="22" max="22" width="13.57421875" style="48" customWidth="1"/>
    <col min="23" max="16384" width="9.140625" style="48" customWidth="1"/>
  </cols>
  <sheetData>
    <row r="1" spans="1:9" ht="18">
      <c r="A1" s="62" t="s">
        <v>494</v>
      </c>
      <c r="I1" s="61"/>
    </row>
    <row r="2" spans="1:21" ht="23.25" customHeight="1">
      <c r="A2" s="173" t="s">
        <v>402</v>
      </c>
      <c r="B2" s="173"/>
      <c r="C2" s="173"/>
      <c r="D2" s="173"/>
      <c r="E2" s="173"/>
      <c r="F2" s="173"/>
      <c r="G2" s="173"/>
      <c r="H2" s="173"/>
      <c r="I2" s="173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</row>
    <row r="3" spans="1:21" s="6" customFormat="1" ht="18" customHeight="1">
      <c r="A3" s="164" t="s">
        <v>10</v>
      </c>
      <c r="B3" s="174" t="s">
        <v>401</v>
      </c>
      <c r="C3" s="174" t="s">
        <v>400</v>
      </c>
      <c r="D3" s="174" t="s">
        <v>399</v>
      </c>
      <c r="E3" s="174" t="s">
        <v>398</v>
      </c>
      <c r="F3" s="174" t="s">
        <v>397</v>
      </c>
      <c r="G3" s="174" t="s">
        <v>396</v>
      </c>
      <c r="H3" s="178" t="s">
        <v>395</v>
      </c>
      <c r="I3" s="174" t="s">
        <v>394</v>
      </c>
      <c r="J3" s="178" t="s">
        <v>393</v>
      </c>
      <c r="K3" s="174" t="s">
        <v>392</v>
      </c>
      <c r="L3" s="174" t="s">
        <v>391</v>
      </c>
      <c r="M3" s="177" t="s">
        <v>467</v>
      </c>
      <c r="N3" s="174" t="s">
        <v>390</v>
      </c>
      <c r="O3" s="174"/>
      <c r="P3" s="174" t="s">
        <v>389</v>
      </c>
      <c r="Q3" s="174"/>
      <c r="R3" s="174" t="s">
        <v>388</v>
      </c>
      <c r="S3" s="174"/>
      <c r="T3" s="174"/>
      <c r="U3" s="174"/>
    </row>
    <row r="4" spans="1:21" s="6" customFormat="1" ht="36.75" customHeight="1">
      <c r="A4" s="164"/>
      <c r="B4" s="174"/>
      <c r="C4" s="174"/>
      <c r="D4" s="174"/>
      <c r="E4" s="174"/>
      <c r="F4" s="174"/>
      <c r="G4" s="174"/>
      <c r="H4" s="178"/>
      <c r="I4" s="174"/>
      <c r="J4" s="178"/>
      <c r="K4" s="174"/>
      <c r="L4" s="174"/>
      <c r="M4" s="177"/>
      <c r="N4" s="174"/>
      <c r="O4" s="174"/>
      <c r="P4" s="174"/>
      <c r="Q4" s="174"/>
      <c r="R4" s="174"/>
      <c r="S4" s="174"/>
      <c r="T4" s="174"/>
      <c r="U4" s="174"/>
    </row>
    <row r="5" spans="1:21" s="6" customFormat="1" ht="42" customHeight="1">
      <c r="A5" s="164"/>
      <c r="B5" s="174"/>
      <c r="C5" s="174"/>
      <c r="D5" s="174"/>
      <c r="E5" s="174"/>
      <c r="F5" s="174"/>
      <c r="G5" s="174"/>
      <c r="H5" s="178"/>
      <c r="I5" s="174"/>
      <c r="J5" s="178"/>
      <c r="K5" s="174"/>
      <c r="L5" s="174"/>
      <c r="M5" s="177"/>
      <c r="N5" s="3" t="s">
        <v>387</v>
      </c>
      <c r="O5" s="3" t="s">
        <v>386</v>
      </c>
      <c r="P5" s="3" t="s">
        <v>387</v>
      </c>
      <c r="Q5" s="3" t="s">
        <v>386</v>
      </c>
      <c r="R5" s="3" t="s">
        <v>385</v>
      </c>
      <c r="S5" s="3" t="s">
        <v>384</v>
      </c>
      <c r="T5" s="3" t="s">
        <v>383</v>
      </c>
      <c r="U5" s="3" t="s">
        <v>382</v>
      </c>
    </row>
    <row r="6" spans="1:21" ht="18.75" customHeight="1">
      <c r="A6" s="175" t="s">
        <v>130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56"/>
      <c r="M6" s="58"/>
      <c r="N6" s="57"/>
      <c r="O6" s="57"/>
      <c r="P6" s="57"/>
      <c r="Q6" s="57"/>
      <c r="R6" s="56"/>
      <c r="S6" s="56"/>
      <c r="T6" s="56"/>
      <c r="U6" s="56"/>
    </row>
    <row r="7" spans="1:21" s="59" customFormat="1" ht="25.5">
      <c r="A7" s="2">
        <v>1</v>
      </c>
      <c r="B7" s="2" t="s">
        <v>381</v>
      </c>
      <c r="C7" s="2" t="s">
        <v>380</v>
      </c>
      <c r="D7" s="2">
        <v>16635</v>
      </c>
      <c r="E7" s="2" t="s">
        <v>379</v>
      </c>
      <c r="F7" s="2" t="s">
        <v>444</v>
      </c>
      <c r="G7" s="2" t="s">
        <v>378</v>
      </c>
      <c r="H7" s="55">
        <v>1978</v>
      </c>
      <c r="I7" s="2"/>
      <c r="J7" s="55">
        <v>7</v>
      </c>
      <c r="K7" s="2" t="s">
        <v>569</v>
      </c>
      <c r="L7" s="2"/>
      <c r="M7" s="91"/>
      <c r="N7" s="3" t="s">
        <v>502</v>
      </c>
      <c r="O7" s="3" t="s">
        <v>503</v>
      </c>
      <c r="P7" s="3" t="s">
        <v>63</v>
      </c>
      <c r="Q7" s="3" t="s">
        <v>63</v>
      </c>
      <c r="R7" s="93" t="s">
        <v>217</v>
      </c>
      <c r="S7" s="93" t="s">
        <v>217</v>
      </c>
      <c r="T7" s="93"/>
      <c r="U7" s="93"/>
    </row>
    <row r="8" spans="1:21" s="59" customFormat="1" ht="25.5">
      <c r="A8" s="2">
        <v>2</v>
      </c>
      <c r="B8" s="2" t="s">
        <v>377</v>
      </c>
      <c r="C8" s="2" t="s">
        <v>376</v>
      </c>
      <c r="D8" s="2" t="s">
        <v>375</v>
      </c>
      <c r="E8" s="2" t="s">
        <v>374</v>
      </c>
      <c r="F8" s="2" t="s">
        <v>444</v>
      </c>
      <c r="G8" s="2" t="s">
        <v>366</v>
      </c>
      <c r="H8" s="55">
        <v>1999</v>
      </c>
      <c r="I8" s="2"/>
      <c r="J8" s="55">
        <v>6</v>
      </c>
      <c r="K8" s="2" t="s">
        <v>570</v>
      </c>
      <c r="L8" s="2"/>
      <c r="M8" s="92"/>
      <c r="N8" s="3" t="s">
        <v>504</v>
      </c>
      <c r="O8" s="3" t="s">
        <v>505</v>
      </c>
      <c r="P8" s="3" t="s">
        <v>63</v>
      </c>
      <c r="Q8" s="3" t="s">
        <v>63</v>
      </c>
      <c r="R8" s="93" t="s">
        <v>217</v>
      </c>
      <c r="S8" s="93" t="s">
        <v>217</v>
      </c>
      <c r="T8" s="93"/>
      <c r="U8" s="93"/>
    </row>
    <row r="9" spans="1:21" s="59" customFormat="1" ht="25.5">
      <c r="A9" s="2">
        <v>3</v>
      </c>
      <c r="B9" s="2" t="s">
        <v>373</v>
      </c>
      <c r="C9" s="2" t="s">
        <v>372</v>
      </c>
      <c r="D9" s="2" t="s">
        <v>371</v>
      </c>
      <c r="E9" s="2" t="s">
        <v>370</v>
      </c>
      <c r="F9" s="2" t="s">
        <v>230</v>
      </c>
      <c r="G9" s="2" t="s">
        <v>369</v>
      </c>
      <c r="H9" s="55">
        <v>2007</v>
      </c>
      <c r="I9" s="2"/>
      <c r="J9" s="55">
        <v>5</v>
      </c>
      <c r="K9" s="2" t="s">
        <v>63</v>
      </c>
      <c r="L9" s="2"/>
      <c r="M9" s="92"/>
      <c r="N9" s="3" t="s">
        <v>506</v>
      </c>
      <c r="O9" s="3" t="s">
        <v>507</v>
      </c>
      <c r="P9" s="3" t="s">
        <v>63</v>
      </c>
      <c r="Q9" s="3" t="s">
        <v>63</v>
      </c>
      <c r="R9" s="93" t="s">
        <v>217</v>
      </c>
      <c r="S9" s="93" t="s">
        <v>217</v>
      </c>
      <c r="T9" s="93"/>
      <c r="U9" s="94"/>
    </row>
    <row r="10" spans="1:21" s="59" customFormat="1" ht="25.5">
      <c r="A10" s="2">
        <v>4</v>
      </c>
      <c r="B10" s="2" t="s">
        <v>368</v>
      </c>
      <c r="C10" s="2">
        <v>244</v>
      </c>
      <c r="D10" s="2">
        <v>10757</v>
      </c>
      <c r="E10" s="2" t="s">
        <v>367</v>
      </c>
      <c r="F10" s="2" t="s">
        <v>444</v>
      </c>
      <c r="G10" s="2" t="s">
        <v>366</v>
      </c>
      <c r="H10" s="55">
        <v>1987</v>
      </c>
      <c r="I10" s="2"/>
      <c r="J10" s="55">
        <v>6</v>
      </c>
      <c r="K10" s="2" t="s">
        <v>569</v>
      </c>
      <c r="L10" s="2"/>
      <c r="M10" s="92"/>
      <c r="N10" s="3" t="s">
        <v>508</v>
      </c>
      <c r="O10" s="3" t="s">
        <v>509</v>
      </c>
      <c r="P10" s="3" t="s">
        <v>63</v>
      </c>
      <c r="Q10" s="3" t="s">
        <v>63</v>
      </c>
      <c r="R10" s="93" t="s">
        <v>217</v>
      </c>
      <c r="S10" s="93" t="s">
        <v>217</v>
      </c>
      <c r="T10" s="93"/>
      <c r="U10" s="93"/>
    </row>
    <row r="11" spans="1:21" s="59" customFormat="1" ht="25.5">
      <c r="A11" s="2">
        <v>5</v>
      </c>
      <c r="B11" s="2" t="s">
        <v>365</v>
      </c>
      <c r="C11" s="2" t="s">
        <v>560</v>
      </c>
      <c r="D11" s="2" t="s">
        <v>364</v>
      </c>
      <c r="E11" s="2" t="s">
        <v>363</v>
      </c>
      <c r="F11" s="2" t="s">
        <v>230</v>
      </c>
      <c r="G11" s="2" t="s">
        <v>561</v>
      </c>
      <c r="H11" s="55">
        <v>2013</v>
      </c>
      <c r="I11" s="2" t="s">
        <v>562</v>
      </c>
      <c r="J11" s="55">
        <v>5</v>
      </c>
      <c r="K11" s="2" t="s">
        <v>63</v>
      </c>
      <c r="L11" s="2" t="s">
        <v>563</v>
      </c>
      <c r="M11" s="92">
        <v>37300</v>
      </c>
      <c r="N11" s="3" t="s">
        <v>510</v>
      </c>
      <c r="O11" s="3" t="s">
        <v>511</v>
      </c>
      <c r="P11" s="3" t="s">
        <v>510</v>
      </c>
      <c r="Q11" s="3" t="s">
        <v>511</v>
      </c>
      <c r="R11" s="93" t="s">
        <v>217</v>
      </c>
      <c r="S11" s="93" t="s">
        <v>217</v>
      </c>
      <c r="T11" s="93" t="s">
        <v>217</v>
      </c>
      <c r="U11" s="94"/>
    </row>
    <row r="12" spans="1:22" s="59" customFormat="1" ht="25.5">
      <c r="A12" s="2">
        <v>6</v>
      </c>
      <c r="B12" s="2" t="s">
        <v>362</v>
      </c>
      <c r="C12" s="2" t="s">
        <v>361</v>
      </c>
      <c r="D12" s="2" t="s">
        <v>360</v>
      </c>
      <c r="E12" s="2" t="s">
        <v>359</v>
      </c>
      <c r="F12" s="2" t="s">
        <v>566</v>
      </c>
      <c r="G12" s="2" t="s">
        <v>63</v>
      </c>
      <c r="H12" s="55">
        <v>2013</v>
      </c>
      <c r="I12" s="2" t="s">
        <v>567</v>
      </c>
      <c r="J12" s="55" t="s">
        <v>63</v>
      </c>
      <c r="K12" s="2" t="s">
        <v>571</v>
      </c>
      <c r="L12" s="2" t="s">
        <v>568</v>
      </c>
      <c r="M12" s="92"/>
      <c r="N12" s="3" t="s">
        <v>512</v>
      </c>
      <c r="O12" s="3" t="s">
        <v>513</v>
      </c>
      <c r="P12" s="3" t="s">
        <v>63</v>
      </c>
      <c r="Q12" s="3" t="s">
        <v>63</v>
      </c>
      <c r="R12" s="93" t="s">
        <v>217</v>
      </c>
      <c r="S12" s="93"/>
      <c r="T12" s="93"/>
      <c r="U12" s="93"/>
      <c r="V12" s="60"/>
    </row>
    <row r="13" spans="1:21" s="59" customFormat="1" ht="25.5">
      <c r="A13" s="2">
        <v>7</v>
      </c>
      <c r="B13" s="2" t="s">
        <v>357</v>
      </c>
      <c r="C13" s="2" t="s">
        <v>356</v>
      </c>
      <c r="D13" s="2" t="s">
        <v>355</v>
      </c>
      <c r="E13" s="2" t="s">
        <v>354</v>
      </c>
      <c r="F13" s="2" t="s">
        <v>444</v>
      </c>
      <c r="G13" s="2" t="s">
        <v>353</v>
      </c>
      <c r="H13" s="55">
        <v>2013</v>
      </c>
      <c r="I13" s="2" t="s">
        <v>564</v>
      </c>
      <c r="J13" s="55">
        <v>6</v>
      </c>
      <c r="K13" s="2" t="s">
        <v>63</v>
      </c>
      <c r="L13" s="2" t="s">
        <v>565</v>
      </c>
      <c r="M13" s="92">
        <v>455400</v>
      </c>
      <c r="N13" s="3" t="s">
        <v>514</v>
      </c>
      <c r="O13" s="3" t="s">
        <v>515</v>
      </c>
      <c r="P13" s="3" t="s">
        <v>514</v>
      </c>
      <c r="Q13" s="3" t="s">
        <v>515</v>
      </c>
      <c r="R13" s="93" t="s">
        <v>217</v>
      </c>
      <c r="S13" s="93" t="s">
        <v>217</v>
      </c>
      <c r="T13" s="93" t="s">
        <v>217</v>
      </c>
      <c r="U13" s="93"/>
    </row>
    <row r="14" spans="1:21" s="59" customFormat="1" ht="25.5">
      <c r="A14" s="2">
        <v>8</v>
      </c>
      <c r="B14" s="2" t="s">
        <v>352</v>
      </c>
      <c r="C14" s="2" t="s">
        <v>351</v>
      </c>
      <c r="D14" s="2" t="s">
        <v>350</v>
      </c>
      <c r="E14" s="2" t="s">
        <v>349</v>
      </c>
      <c r="F14" s="2" t="s">
        <v>348</v>
      </c>
      <c r="G14" s="2" t="s">
        <v>347</v>
      </c>
      <c r="H14" s="55">
        <v>2014</v>
      </c>
      <c r="I14" s="2" t="s">
        <v>499</v>
      </c>
      <c r="J14" s="55">
        <v>9</v>
      </c>
      <c r="K14" s="2" t="s">
        <v>572</v>
      </c>
      <c r="L14" s="2"/>
      <c r="M14" s="92">
        <v>107800</v>
      </c>
      <c r="N14" s="3" t="s">
        <v>516</v>
      </c>
      <c r="O14" s="3" t="s">
        <v>517</v>
      </c>
      <c r="P14" s="3" t="s">
        <v>516</v>
      </c>
      <c r="Q14" s="3" t="s">
        <v>517</v>
      </c>
      <c r="R14" s="93" t="s">
        <v>217</v>
      </c>
      <c r="S14" s="93" t="s">
        <v>217</v>
      </c>
      <c r="T14" s="93" t="s">
        <v>217</v>
      </c>
      <c r="U14" s="94"/>
    </row>
    <row r="15" spans="1:21" s="59" customFormat="1" ht="25.5">
      <c r="A15" s="2">
        <v>9</v>
      </c>
      <c r="B15" s="2" t="s">
        <v>314</v>
      </c>
      <c r="C15" s="2" t="s">
        <v>346</v>
      </c>
      <c r="D15" s="2" t="s">
        <v>497</v>
      </c>
      <c r="E15" s="2" t="s">
        <v>345</v>
      </c>
      <c r="F15" s="2" t="s">
        <v>444</v>
      </c>
      <c r="G15" s="2" t="s">
        <v>344</v>
      </c>
      <c r="H15" s="55">
        <v>2014</v>
      </c>
      <c r="I15" s="2" t="s">
        <v>498</v>
      </c>
      <c r="J15" s="55">
        <v>6</v>
      </c>
      <c r="K15" s="2" t="s">
        <v>63</v>
      </c>
      <c r="L15" s="2" t="s">
        <v>343</v>
      </c>
      <c r="M15" s="92">
        <v>708700</v>
      </c>
      <c r="N15" s="3" t="s">
        <v>518</v>
      </c>
      <c r="O15" s="3" t="s">
        <v>519</v>
      </c>
      <c r="P15" s="3" t="s">
        <v>518</v>
      </c>
      <c r="Q15" s="3" t="s">
        <v>519</v>
      </c>
      <c r="R15" s="93" t="s">
        <v>217</v>
      </c>
      <c r="S15" s="93" t="s">
        <v>217</v>
      </c>
      <c r="T15" s="93" t="s">
        <v>217</v>
      </c>
      <c r="U15" s="93"/>
    </row>
    <row r="16" spans="1:21" ht="25.5">
      <c r="A16" s="2">
        <v>10</v>
      </c>
      <c r="B16" s="2" t="s">
        <v>308</v>
      </c>
      <c r="C16" s="2" t="s">
        <v>322</v>
      </c>
      <c r="D16" s="2">
        <v>1037</v>
      </c>
      <c r="E16" s="2" t="s">
        <v>342</v>
      </c>
      <c r="F16" s="2" t="s">
        <v>358</v>
      </c>
      <c r="G16" s="2" t="s">
        <v>63</v>
      </c>
      <c r="H16" s="55">
        <v>1993</v>
      </c>
      <c r="I16" s="2"/>
      <c r="J16" s="55" t="s">
        <v>63</v>
      </c>
      <c r="K16" s="2" t="s">
        <v>341</v>
      </c>
      <c r="L16" s="2"/>
      <c r="M16" s="91"/>
      <c r="N16" s="3" t="s">
        <v>520</v>
      </c>
      <c r="O16" s="3" t="s">
        <v>521</v>
      </c>
      <c r="P16" s="3" t="s">
        <v>63</v>
      </c>
      <c r="Q16" s="3" t="s">
        <v>63</v>
      </c>
      <c r="R16" s="93" t="s">
        <v>217</v>
      </c>
      <c r="S16" s="93"/>
      <c r="T16" s="93"/>
      <c r="U16" s="93"/>
    </row>
    <row r="17" spans="1:21" s="59" customFormat="1" ht="25.5">
      <c r="A17" s="2">
        <v>11</v>
      </c>
      <c r="B17" s="2" t="s">
        <v>228</v>
      </c>
      <c r="C17" s="2" t="s">
        <v>340</v>
      </c>
      <c r="D17" s="2" t="s">
        <v>339</v>
      </c>
      <c r="E17" s="2" t="s">
        <v>338</v>
      </c>
      <c r="F17" s="2" t="s">
        <v>230</v>
      </c>
      <c r="G17" s="2" t="s">
        <v>337</v>
      </c>
      <c r="H17" s="55">
        <v>1994</v>
      </c>
      <c r="I17" s="2"/>
      <c r="J17" s="55">
        <v>6</v>
      </c>
      <c r="K17" s="2" t="s">
        <v>63</v>
      </c>
      <c r="L17" s="2" t="s">
        <v>336</v>
      </c>
      <c r="M17" s="92"/>
      <c r="N17" s="3" t="s">
        <v>522</v>
      </c>
      <c r="O17" s="3" t="s">
        <v>523</v>
      </c>
      <c r="P17" s="3" t="s">
        <v>63</v>
      </c>
      <c r="Q17" s="3" t="s">
        <v>63</v>
      </c>
      <c r="R17" s="93" t="s">
        <v>217</v>
      </c>
      <c r="S17" s="93" t="s">
        <v>217</v>
      </c>
      <c r="T17" s="93"/>
      <c r="U17" s="93"/>
    </row>
    <row r="18" spans="1:21" ht="18.75" customHeight="1">
      <c r="A18" s="175" t="s">
        <v>436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56"/>
      <c r="M18" s="58"/>
      <c r="N18" s="57"/>
      <c r="O18" s="57"/>
      <c r="P18" s="57"/>
      <c r="Q18" s="57"/>
      <c r="R18" s="56"/>
      <c r="S18" s="56"/>
      <c r="T18" s="56"/>
      <c r="U18" s="56"/>
    </row>
    <row r="19" spans="1:21" ht="25.5">
      <c r="A19" s="2">
        <v>1</v>
      </c>
      <c r="B19" s="2" t="s">
        <v>437</v>
      </c>
      <c r="C19" s="2" t="s">
        <v>438</v>
      </c>
      <c r="D19" s="2" t="s">
        <v>439</v>
      </c>
      <c r="E19" s="2" t="s">
        <v>440</v>
      </c>
      <c r="F19" s="2" t="s">
        <v>230</v>
      </c>
      <c r="G19" s="2" t="s">
        <v>441</v>
      </c>
      <c r="H19" s="55">
        <v>2004</v>
      </c>
      <c r="I19" s="2" t="s">
        <v>442</v>
      </c>
      <c r="J19" s="55">
        <v>5</v>
      </c>
      <c r="K19" s="2" t="s">
        <v>63</v>
      </c>
      <c r="L19" s="2" t="s">
        <v>443</v>
      </c>
      <c r="M19" s="91"/>
      <c r="N19" s="3" t="s">
        <v>524</v>
      </c>
      <c r="O19" s="3" t="s">
        <v>525</v>
      </c>
      <c r="P19" s="3" t="s">
        <v>63</v>
      </c>
      <c r="Q19" s="3" t="s">
        <v>63</v>
      </c>
      <c r="R19" s="93" t="s">
        <v>217</v>
      </c>
      <c r="S19" s="93" t="s">
        <v>217</v>
      </c>
      <c r="T19" s="93"/>
      <c r="U19" s="93"/>
    </row>
    <row r="20" spans="1:21" ht="18.75" customHeight="1">
      <c r="A20" s="175" t="s">
        <v>493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56"/>
      <c r="M20" s="58"/>
      <c r="N20" s="57"/>
      <c r="O20" s="57"/>
      <c r="P20" s="57"/>
      <c r="Q20" s="57"/>
      <c r="R20" s="56"/>
      <c r="S20" s="56"/>
      <c r="T20" s="56"/>
      <c r="U20" s="56"/>
    </row>
    <row r="21" spans="1:21" ht="25.5">
      <c r="A21" s="2">
        <v>1</v>
      </c>
      <c r="B21" s="2" t="s">
        <v>246</v>
      </c>
      <c r="C21" s="2" t="s">
        <v>335</v>
      </c>
      <c r="D21" s="2">
        <v>478925</v>
      </c>
      <c r="E21" s="2" t="s">
        <v>334</v>
      </c>
      <c r="F21" s="2" t="s">
        <v>243</v>
      </c>
      <c r="G21" s="2" t="s">
        <v>333</v>
      </c>
      <c r="H21" s="55">
        <v>1983</v>
      </c>
      <c r="I21" s="2" t="s">
        <v>332</v>
      </c>
      <c r="J21" s="55">
        <v>1</v>
      </c>
      <c r="K21" s="2" t="s">
        <v>331</v>
      </c>
      <c r="L21" s="2" t="s">
        <v>63</v>
      </c>
      <c r="M21" s="91"/>
      <c r="N21" s="3" t="s">
        <v>520</v>
      </c>
      <c r="O21" s="3" t="s">
        <v>521</v>
      </c>
      <c r="P21" s="3" t="s">
        <v>63</v>
      </c>
      <c r="Q21" s="3" t="s">
        <v>63</v>
      </c>
      <c r="R21" s="93" t="s">
        <v>217</v>
      </c>
      <c r="S21" s="93" t="s">
        <v>217</v>
      </c>
      <c r="T21" s="93"/>
      <c r="U21" s="93"/>
    </row>
    <row r="22" spans="1:21" ht="25.5">
      <c r="A22" s="2">
        <v>2</v>
      </c>
      <c r="B22" s="2" t="s">
        <v>266</v>
      </c>
      <c r="C22" s="2" t="s">
        <v>265</v>
      </c>
      <c r="D22" s="2" t="s">
        <v>330</v>
      </c>
      <c r="E22" s="2" t="s">
        <v>329</v>
      </c>
      <c r="F22" s="2" t="s">
        <v>230</v>
      </c>
      <c r="G22" s="2" t="s">
        <v>328</v>
      </c>
      <c r="H22" s="55">
        <v>2004</v>
      </c>
      <c r="I22" s="2" t="s">
        <v>327</v>
      </c>
      <c r="J22" s="55">
        <v>9</v>
      </c>
      <c r="K22" s="2" t="s">
        <v>326</v>
      </c>
      <c r="L22" s="2" t="s">
        <v>326</v>
      </c>
      <c r="M22" s="91"/>
      <c r="N22" s="3" t="s">
        <v>526</v>
      </c>
      <c r="O22" s="3" t="s">
        <v>527</v>
      </c>
      <c r="P22" s="3" t="s">
        <v>63</v>
      </c>
      <c r="Q22" s="3" t="s">
        <v>63</v>
      </c>
      <c r="R22" s="93" t="s">
        <v>217</v>
      </c>
      <c r="S22" s="93" t="s">
        <v>217</v>
      </c>
      <c r="T22" s="93"/>
      <c r="U22" s="93"/>
    </row>
    <row r="23" spans="1:21" ht="25.5">
      <c r="A23" s="2">
        <v>3</v>
      </c>
      <c r="B23" s="2" t="s">
        <v>240</v>
      </c>
      <c r="C23" s="2" t="s">
        <v>325</v>
      </c>
      <c r="D23" s="2" t="s">
        <v>324</v>
      </c>
      <c r="E23" s="2" t="s">
        <v>323</v>
      </c>
      <c r="F23" s="2" t="s">
        <v>445</v>
      </c>
      <c r="G23" s="2" t="s">
        <v>63</v>
      </c>
      <c r="H23" s="55">
        <v>2006</v>
      </c>
      <c r="I23" s="2"/>
      <c r="J23" s="55">
        <v>1</v>
      </c>
      <c r="K23" s="2" t="s">
        <v>63</v>
      </c>
      <c r="L23" s="2" t="s">
        <v>63</v>
      </c>
      <c r="M23" s="91"/>
      <c r="N23" s="3" t="s">
        <v>542</v>
      </c>
      <c r="O23" s="3" t="s">
        <v>543</v>
      </c>
      <c r="P23" s="3" t="s">
        <v>63</v>
      </c>
      <c r="Q23" s="3" t="s">
        <v>63</v>
      </c>
      <c r="R23" s="93" t="s">
        <v>217</v>
      </c>
      <c r="S23" s="93" t="s">
        <v>217</v>
      </c>
      <c r="T23" s="93"/>
      <c r="U23" s="93"/>
    </row>
    <row r="24" spans="1:21" ht="25.5">
      <c r="A24" s="2">
        <v>4</v>
      </c>
      <c r="B24" s="2" t="s">
        <v>308</v>
      </c>
      <c r="C24" s="2" t="s">
        <v>322</v>
      </c>
      <c r="D24" s="2">
        <v>19205</v>
      </c>
      <c r="E24" s="2" t="s">
        <v>496</v>
      </c>
      <c r="F24" s="2" t="s">
        <v>234</v>
      </c>
      <c r="G24" s="2" t="s">
        <v>63</v>
      </c>
      <c r="H24" s="55">
        <v>1990</v>
      </c>
      <c r="I24" s="2"/>
      <c r="J24" s="55" t="s">
        <v>63</v>
      </c>
      <c r="K24" s="2" t="s">
        <v>321</v>
      </c>
      <c r="L24" s="2"/>
      <c r="M24" s="91"/>
      <c r="N24" s="3" t="s">
        <v>520</v>
      </c>
      <c r="O24" s="3" t="s">
        <v>521</v>
      </c>
      <c r="P24" s="3" t="s">
        <v>63</v>
      </c>
      <c r="Q24" s="3" t="s">
        <v>63</v>
      </c>
      <c r="R24" s="93" t="s">
        <v>217</v>
      </c>
      <c r="S24" s="93"/>
      <c r="T24" s="93"/>
      <c r="U24" s="93"/>
    </row>
    <row r="25" spans="1:21" ht="25.5">
      <c r="A25" s="2">
        <v>5</v>
      </c>
      <c r="B25" s="2" t="s">
        <v>308</v>
      </c>
      <c r="C25" s="2" t="s">
        <v>320</v>
      </c>
      <c r="D25" s="95" t="s">
        <v>474</v>
      </c>
      <c r="E25" s="2" t="s">
        <v>319</v>
      </c>
      <c r="F25" s="2" t="s">
        <v>318</v>
      </c>
      <c r="G25" s="2" t="s">
        <v>63</v>
      </c>
      <c r="H25" s="55">
        <v>1979</v>
      </c>
      <c r="I25" s="2" t="s">
        <v>317</v>
      </c>
      <c r="J25" s="55" t="s">
        <v>63</v>
      </c>
      <c r="K25" s="2" t="s">
        <v>316</v>
      </c>
      <c r="L25" s="2" t="s">
        <v>315</v>
      </c>
      <c r="M25" s="91"/>
      <c r="N25" s="3" t="s">
        <v>540</v>
      </c>
      <c r="O25" s="3" t="s">
        <v>541</v>
      </c>
      <c r="P25" s="3" t="s">
        <v>63</v>
      </c>
      <c r="Q25" s="3" t="s">
        <v>63</v>
      </c>
      <c r="R25" s="93" t="s">
        <v>217</v>
      </c>
      <c r="S25" s="93"/>
      <c r="T25" s="93"/>
      <c r="U25" s="93"/>
    </row>
    <row r="26" spans="1:21" ht="25.5">
      <c r="A26" s="2">
        <v>6</v>
      </c>
      <c r="B26" s="2" t="s">
        <v>314</v>
      </c>
      <c r="C26" s="2" t="s">
        <v>313</v>
      </c>
      <c r="D26" s="2" t="s">
        <v>500</v>
      </c>
      <c r="E26" s="2" t="s">
        <v>312</v>
      </c>
      <c r="F26" s="2" t="s">
        <v>501</v>
      </c>
      <c r="G26" s="2" t="s">
        <v>311</v>
      </c>
      <c r="H26" s="55">
        <v>1998</v>
      </c>
      <c r="I26" s="2" t="s">
        <v>310</v>
      </c>
      <c r="J26" s="55">
        <v>3</v>
      </c>
      <c r="K26" s="2" t="s">
        <v>273</v>
      </c>
      <c r="L26" s="2" t="s">
        <v>309</v>
      </c>
      <c r="M26" s="91"/>
      <c r="N26" s="3" t="s">
        <v>520</v>
      </c>
      <c r="O26" s="3" t="s">
        <v>521</v>
      </c>
      <c r="P26" s="3" t="s">
        <v>63</v>
      </c>
      <c r="Q26" s="3" t="s">
        <v>63</v>
      </c>
      <c r="R26" s="93" t="s">
        <v>217</v>
      </c>
      <c r="S26" s="93" t="s">
        <v>217</v>
      </c>
      <c r="T26" s="93"/>
      <c r="U26" s="93"/>
    </row>
    <row r="27" spans="1:21" ht="25.5">
      <c r="A27" s="2">
        <v>7</v>
      </c>
      <c r="B27" s="2" t="s">
        <v>308</v>
      </c>
      <c r="C27" s="13" t="s">
        <v>307</v>
      </c>
      <c r="D27" s="22" t="s">
        <v>473</v>
      </c>
      <c r="E27" s="12" t="s">
        <v>306</v>
      </c>
      <c r="F27" s="12" t="s">
        <v>234</v>
      </c>
      <c r="G27" s="12" t="s">
        <v>63</v>
      </c>
      <c r="H27" s="39">
        <v>1989</v>
      </c>
      <c r="I27" s="2"/>
      <c r="J27" s="39" t="s">
        <v>63</v>
      </c>
      <c r="K27" s="2" t="s">
        <v>305</v>
      </c>
      <c r="L27" s="2"/>
      <c r="M27" s="91"/>
      <c r="N27" s="3" t="s">
        <v>520</v>
      </c>
      <c r="O27" s="3" t="s">
        <v>521</v>
      </c>
      <c r="P27" s="3" t="s">
        <v>63</v>
      </c>
      <c r="Q27" s="3" t="s">
        <v>63</v>
      </c>
      <c r="R27" s="93" t="s">
        <v>217</v>
      </c>
      <c r="S27" s="93"/>
      <c r="T27" s="93"/>
      <c r="U27" s="93"/>
    </row>
    <row r="28" spans="1:21" ht="25.5">
      <c r="A28" s="2">
        <v>8</v>
      </c>
      <c r="B28" s="12" t="s">
        <v>304</v>
      </c>
      <c r="C28" s="13" t="s">
        <v>303</v>
      </c>
      <c r="D28" s="12" t="s">
        <v>302</v>
      </c>
      <c r="E28" s="12" t="s">
        <v>301</v>
      </c>
      <c r="F28" s="2" t="s">
        <v>465</v>
      </c>
      <c r="G28" s="12" t="s">
        <v>63</v>
      </c>
      <c r="H28" s="39">
        <v>2009</v>
      </c>
      <c r="I28" s="2" t="s">
        <v>300</v>
      </c>
      <c r="J28" s="39" t="s">
        <v>63</v>
      </c>
      <c r="K28" s="2" t="s">
        <v>299</v>
      </c>
      <c r="L28" s="2" t="s">
        <v>298</v>
      </c>
      <c r="M28" s="91"/>
      <c r="N28" s="3" t="s">
        <v>538</v>
      </c>
      <c r="O28" s="3" t="s">
        <v>539</v>
      </c>
      <c r="P28" s="3" t="s">
        <v>63</v>
      </c>
      <c r="Q28" s="3" t="s">
        <v>63</v>
      </c>
      <c r="R28" s="93" t="s">
        <v>217</v>
      </c>
      <c r="S28" s="93"/>
      <c r="T28" s="93"/>
      <c r="U28" s="93"/>
    </row>
    <row r="29" spans="1:21" ht="25.5">
      <c r="A29" s="2">
        <v>9</v>
      </c>
      <c r="B29" s="12" t="s">
        <v>297</v>
      </c>
      <c r="C29" s="13" t="s">
        <v>296</v>
      </c>
      <c r="D29" s="12" t="s">
        <v>470</v>
      </c>
      <c r="E29" s="12" t="s">
        <v>471</v>
      </c>
      <c r="F29" s="12" t="s">
        <v>466</v>
      </c>
      <c r="G29" s="12" t="s">
        <v>295</v>
      </c>
      <c r="H29" s="39">
        <v>2001</v>
      </c>
      <c r="I29" s="2" t="s">
        <v>294</v>
      </c>
      <c r="J29" s="39">
        <v>3</v>
      </c>
      <c r="K29" s="2" t="s">
        <v>293</v>
      </c>
      <c r="L29" s="2" t="s">
        <v>472</v>
      </c>
      <c r="M29" s="91"/>
      <c r="N29" s="3" t="s">
        <v>537</v>
      </c>
      <c r="O29" s="3" t="s">
        <v>536</v>
      </c>
      <c r="P29" s="3" t="s">
        <v>63</v>
      </c>
      <c r="Q29" s="3" t="s">
        <v>63</v>
      </c>
      <c r="R29" s="93" t="s">
        <v>217</v>
      </c>
      <c r="S29" s="93" t="s">
        <v>217</v>
      </c>
      <c r="T29" s="93"/>
      <c r="U29" s="93"/>
    </row>
    <row r="30" spans="1:21" ht="25.5">
      <c r="A30" s="2">
        <v>10</v>
      </c>
      <c r="B30" s="12" t="s">
        <v>292</v>
      </c>
      <c r="C30" s="13" t="s">
        <v>291</v>
      </c>
      <c r="D30" s="12" t="s">
        <v>290</v>
      </c>
      <c r="E30" s="12" t="s">
        <v>289</v>
      </c>
      <c r="F30" s="12" t="s">
        <v>243</v>
      </c>
      <c r="G30" s="12" t="s">
        <v>288</v>
      </c>
      <c r="H30" s="39">
        <v>2008</v>
      </c>
      <c r="I30" s="2" t="s">
        <v>287</v>
      </c>
      <c r="J30" s="39">
        <v>1</v>
      </c>
      <c r="K30" s="2" t="s">
        <v>63</v>
      </c>
      <c r="L30" s="2" t="s">
        <v>286</v>
      </c>
      <c r="M30" s="91"/>
      <c r="N30" s="3" t="s">
        <v>535</v>
      </c>
      <c r="O30" s="3" t="s">
        <v>534</v>
      </c>
      <c r="P30" s="3" t="s">
        <v>63</v>
      </c>
      <c r="Q30" s="3" t="s">
        <v>63</v>
      </c>
      <c r="R30" s="93" t="s">
        <v>217</v>
      </c>
      <c r="S30" s="93" t="s">
        <v>217</v>
      </c>
      <c r="T30" s="93"/>
      <c r="U30" s="93"/>
    </row>
    <row r="31" spans="1:21" ht="25.5">
      <c r="A31" s="2">
        <v>11</v>
      </c>
      <c r="B31" s="12" t="s">
        <v>285</v>
      </c>
      <c r="C31" s="13" t="s">
        <v>284</v>
      </c>
      <c r="D31" s="12" t="s">
        <v>283</v>
      </c>
      <c r="E31" s="12" t="s">
        <v>282</v>
      </c>
      <c r="F31" s="12" t="s">
        <v>281</v>
      </c>
      <c r="G31" s="12" t="s">
        <v>63</v>
      </c>
      <c r="H31" s="39">
        <v>2009</v>
      </c>
      <c r="I31" s="2" t="s">
        <v>274</v>
      </c>
      <c r="J31" s="39" t="s">
        <v>63</v>
      </c>
      <c r="K31" s="2" t="s">
        <v>63</v>
      </c>
      <c r="L31" s="2" t="s">
        <v>254</v>
      </c>
      <c r="M31" s="91"/>
      <c r="N31" s="3" t="s">
        <v>535</v>
      </c>
      <c r="O31" s="3" t="s">
        <v>534</v>
      </c>
      <c r="P31" s="3" t="s">
        <v>63</v>
      </c>
      <c r="Q31" s="3" t="s">
        <v>63</v>
      </c>
      <c r="R31" s="93" t="s">
        <v>217</v>
      </c>
      <c r="S31" s="93"/>
      <c r="T31" s="93"/>
      <c r="U31" s="93"/>
    </row>
    <row r="32" spans="1:21" ht="25.5">
      <c r="A32" s="2">
        <v>12</v>
      </c>
      <c r="B32" s="12" t="s">
        <v>278</v>
      </c>
      <c r="C32" s="13" t="s">
        <v>277</v>
      </c>
      <c r="D32" s="12" t="s">
        <v>280</v>
      </c>
      <c r="E32" s="12" t="s">
        <v>279</v>
      </c>
      <c r="F32" s="12" t="s">
        <v>234</v>
      </c>
      <c r="G32" s="12" t="s">
        <v>63</v>
      </c>
      <c r="H32" s="39">
        <v>2008</v>
      </c>
      <c r="I32" s="2" t="s">
        <v>274</v>
      </c>
      <c r="J32" s="39" t="s">
        <v>63</v>
      </c>
      <c r="K32" s="2" t="s">
        <v>273</v>
      </c>
      <c r="L32" s="2" t="s">
        <v>272</v>
      </c>
      <c r="M32" s="91"/>
      <c r="N32" s="3" t="s">
        <v>532</v>
      </c>
      <c r="O32" s="3" t="s">
        <v>533</v>
      </c>
      <c r="P32" s="3" t="s">
        <v>63</v>
      </c>
      <c r="Q32" s="3" t="s">
        <v>63</v>
      </c>
      <c r="R32" s="93" t="s">
        <v>217</v>
      </c>
      <c r="S32" s="93"/>
      <c r="T32" s="93"/>
      <c r="U32" s="93"/>
    </row>
    <row r="33" spans="1:21" ht="25.5">
      <c r="A33" s="2">
        <v>13</v>
      </c>
      <c r="B33" s="12" t="s">
        <v>278</v>
      </c>
      <c r="C33" s="13" t="s">
        <v>277</v>
      </c>
      <c r="D33" s="12" t="s">
        <v>276</v>
      </c>
      <c r="E33" s="12" t="s">
        <v>275</v>
      </c>
      <c r="F33" s="12" t="s">
        <v>234</v>
      </c>
      <c r="G33" s="12" t="s">
        <v>63</v>
      </c>
      <c r="H33" s="39">
        <v>2008</v>
      </c>
      <c r="I33" s="2" t="s">
        <v>274</v>
      </c>
      <c r="J33" s="39" t="s">
        <v>63</v>
      </c>
      <c r="K33" s="2" t="s">
        <v>273</v>
      </c>
      <c r="L33" s="2" t="s">
        <v>272</v>
      </c>
      <c r="M33" s="91"/>
      <c r="N33" s="3" t="s">
        <v>532</v>
      </c>
      <c r="O33" s="3" t="s">
        <v>533</v>
      </c>
      <c r="P33" s="3" t="s">
        <v>63</v>
      </c>
      <c r="Q33" s="3" t="s">
        <v>63</v>
      </c>
      <c r="R33" s="93" t="s">
        <v>217</v>
      </c>
      <c r="S33" s="93"/>
      <c r="T33" s="93"/>
      <c r="U33" s="93"/>
    </row>
    <row r="34" spans="1:21" ht="25.5">
      <c r="A34" s="2">
        <v>14</v>
      </c>
      <c r="B34" s="12" t="s">
        <v>271</v>
      </c>
      <c r="C34" s="13" t="s">
        <v>270</v>
      </c>
      <c r="D34" s="12" t="s">
        <v>269</v>
      </c>
      <c r="E34" s="12" t="s">
        <v>468</v>
      </c>
      <c r="F34" s="12" t="s">
        <v>230</v>
      </c>
      <c r="G34" s="12" t="s">
        <v>469</v>
      </c>
      <c r="H34" s="39">
        <v>1998</v>
      </c>
      <c r="I34" s="2" t="s">
        <v>268</v>
      </c>
      <c r="J34" s="39">
        <v>5</v>
      </c>
      <c r="K34" s="2" t="s">
        <v>63</v>
      </c>
      <c r="L34" s="2" t="s">
        <v>267</v>
      </c>
      <c r="M34" s="91"/>
      <c r="N34" s="3" t="s">
        <v>531</v>
      </c>
      <c r="O34" s="3" t="s">
        <v>530</v>
      </c>
      <c r="P34" s="3" t="s">
        <v>63</v>
      </c>
      <c r="Q34" s="3" t="s">
        <v>63</v>
      </c>
      <c r="R34" s="93" t="s">
        <v>217</v>
      </c>
      <c r="S34" s="93" t="s">
        <v>217</v>
      </c>
      <c r="T34" s="93"/>
      <c r="U34" s="93"/>
    </row>
    <row r="35" spans="1:21" ht="25.5">
      <c r="A35" s="2">
        <v>15</v>
      </c>
      <c r="B35" s="12" t="s">
        <v>266</v>
      </c>
      <c r="C35" s="12" t="s">
        <v>265</v>
      </c>
      <c r="D35" s="12" t="s">
        <v>264</v>
      </c>
      <c r="E35" s="12" t="s">
        <v>263</v>
      </c>
      <c r="F35" s="12" t="s">
        <v>224</v>
      </c>
      <c r="G35" s="12" t="s">
        <v>262</v>
      </c>
      <c r="H35" s="39">
        <v>2003</v>
      </c>
      <c r="I35" s="12" t="s">
        <v>261</v>
      </c>
      <c r="J35" s="39">
        <v>5</v>
      </c>
      <c r="K35" s="12" t="s">
        <v>260</v>
      </c>
      <c r="L35" s="2" t="s">
        <v>259</v>
      </c>
      <c r="M35" s="91"/>
      <c r="N35" s="3" t="s">
        <v>528</v>
      </c>
      <c r="O35" s="3" t="s">
        <v>529</v>
      </c>
      <c r="P35" s="3" t="s">
        <v>63</v>
      </c>
      <c r="Q35" s="3" t="s">
        <v>63</v>
      </c>
      <c r="R35" s="93" t="s">
        <v>217</v>
      </c>
      <c r="S35" s="93" t="s">
        <v>217</v>
      </c>
      <c r="T35" s="93"/>
      <c r="U35" s="93"/>
    </row>
    <row r="36" spans="1:21" ht="18.75" customHeight="1">
      <c r="A36" s="175" t="s">
        <v>435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56"/>
      <c r="M36" s="58"/>
      <c r="N36" s="57"/>
      <c r="O36" s="57"/>
      <c r="P36" s="57"/>
      <c r="Q36" s="57"/>
      <c r="R36" s="56"/>
      <c r="S36" s="56"/>
      <c r="T36" s="56"/>
      <c r="U36" s="56"/>
    </row>
    <row r="37" spans="1:21" ht="25.5">
      <c r="A37" s="2">
        <v>1</v>
      </c>
      <c r="B37" s="12" t="s">
        <v>258</v>
      </c>
      <c r="C37" s="13" t="s">
        <v>257</v>
      </c>
      <c r="D37" s="12">
        <v>1515</v>
      </c>
      <c r="E37" s="12" t="s">
        <v>256</v>
      </c>
      <c r="F37" s="12" t="s">
        <v>243</v>
      </c>
      <c r="G37" s="12" t="s">
        <v>446</v>
      </c>
      <c r="H37" s="39">
        <v>2012</v>
      </c>
      <c r="I37" s="2" t="s">
        <v>255</v>
      </c>
      <c r="J37" s="39">
        <v>1</v>
      </c>
      <c r="K37" s="2" t="s">
        <v>63</v>
      </c>
      <c r="L37" s="2" t="s">
        <v>452</v>
      </c>
      <c r="M37" s="91"/>
      <c r="N37" s="3" t="s">
        <v>544</v>
      </c>
      <c r="O37" s="3" t="s">
        <v>545</v>
      </c>
      <c r="P37" s="3" t="s">
        <v>63</v>
      </c>
      <c r="Q37" s="3" t="s">
        <v>63</v>
      </c>
      <c r="R37" s="93" t="s">
        <v>217</v>
      </c>
      <c r="S37" s="93" t="s">
        <v>217</v>
      </c>
      <c r="T37" s="93"/>
      <c r="U37" s="93"/>
    </row>
    <row r="38" spans="1:21" ht="25.5">
      <c r="A38" s="2">
        <v>2</v>
      </c>
      <c r="B38" s="12" t="s">
        <v>253</v>
      </c>
      <c r="C38" s="12" t="s">
        <v>63</v>
      </c>
      <c r="D38" s="12" t="s">
        <v>95</v>
      </c>
      <c r="E38" s="12" t="s">
        <v>95</v>
      </c>
      <c r="F38" s="12" t="s">
        <v>234</v>
      </c>
      <c r="G38" s="12" t="s">
        <v>63</v>
      </c>
      <c r="H38" s="39">
        <v>2012</v>
      </c>
      <c r="I38" s="12"/>
      <c r="J38" s="39" t="s">
        <v>63</v>
      </c>
      <c r="K38" s="12" t="s">
        <v>450</v>
      </c>
      <c r="L38" s="2" t="s">
        <v>451</v>
      </c>
      <c r="M38" s="91"/>
      <c r="N38" s="3" t="s">
        <v>546</v>
      </c>
      <c r="O38" s="3" t="s">
        <v>547</v>
      </c>
      <c r="P38" s="3" t="s">
        <v>63</v>
      </c>
      <c r="Q38" s="3" t="s">
        <v>63</v>
      </c>
      <c r="R38" s="93" t="s">
        <v>217</v>
      </c>
      <c r="S38" s="93"/>
      <c r="T38" s="93"/>
      <c r="U38" s="93"/>
    </row>
    <row r="39" spans="1:21" ht="25.5">
      <c r="A39" s="2">
        <v>3</v>
      </c>
      <c r="B39" s="12" t="s">
        <v>252</v>
      </c>
      <c r="C39" s="12" t="s">
        <v>251</v>
      </c>
      <c r="D39" s="12" t="s">
        <v>250</v>
      </c>
      <c r="E39" s="12" t="s">
        <v>249</v>
      </c>
      <c r="F39" s="12" t="s">
        <v>224</v>
      </c>
      <c r="G39" s="12" t="s">
        <v>248</v>
      </c>
      <c r="H39" s="39">
        <v>2002</v>
      </c>
      <c r="I39" s="12" t="s">
        <v>247</v>
      </c>
      <c r="J39" s="39">
        <v>2</v>
      </c>
      <c r="K39" s="12" t="s">
        <v>575</v>
      </c>
      <c r="L39" s="2" t="s">
        <v>453</v>
      </c>
      <c r="M39" s="91"/>
      <c r="N39" s="3" t="s">
        <v>548</v>
      </c>
      <c r="O39" s="3" t="s">
        <v>549</v>
      </c>
      <c r="P39" s="3" t="s">
        <v>63</v>
      </c>
      <c r="Q39" s="3" t="s">
        <v>63</v>
      </c>
      <c r="R39" s="93" t="s">
        <v>217</v>
      </c>
      <c r="S39" s="93" t="s">
        <v>217</v>
      </c>
      <c r="T39" s="93"/>
      <c r="U39" s="93"/>
    </row>
    <row r="40" spans="1:21" ht="25.5">
      <c r="A40" s="2">
        <v>4</v>
      </c>
      <c r="B40" s="12" t="s">
        <v>246</v>
      </c>
      <c r="C40" s="12">
        <v>912</v>
      </c>
      <c r="D40" s="22" t="s">
        <v>245</v>
      </c>
      <c r="E40" s="12" t="s">
        <v>244</v>
      </c>
      <c r="F40" s="12" t="s">
        <v>243</v>
      </c>
      <c r="G40" s="12" t="s">
        <v>242</v>
      </c>
      <c r="H40" s="39">
        <v>1993</v>
      </c>
      <c r="I40" s="12" t="s">
        <v>241</v>
      </c>
      <c r="J40" s="39">
        <v>2</v>
      </c>
      <c r="K40" s="12" t="s">
        <v>63</v>
      </c>
      <c r="L40" s="2" t="s">
        <v>454</v>
      </c>
      <c r="M40" s="91"/>
      <c r="N40" s="3" t="s">
        <v>520</v>
      </c>
      <c r="O40" s="3" t="s">
        <v>521</v>
      </c>
      <c r="P40" s="3" t="s">
        <v>63</v>
      </c>
      <c r="Q40" s="3" t="s">
        <v>63</v>
      </c>
      <c r="R40" s="93" t="s">
        <v>217</v>
      </c>
      <c r="S40" s="93" t="s">
        <v>217</v>
      </c>
      <c r="T40" s="93"/>
      <c r="U40" s="93"/>
    </row>
    <row r="41" spans="1:21" ht="25.5">
      <c r="A41" s="2">
        <v>5</v>
      </c>
      <c r="B41" s="2" t="s">
        <v>240</v>
      </c>
      <c r="C41" s="12" t="s">
        <v>239</v>
      </c>
      <c r="D41" s="12" t="s">
        <v>238</v>
      </c>
      <c r="E41" s="12" t="s">
        <v>95</v>
      </c>
      <c r="F41" s="12" t="s">
        <v>445</v>
      </c>
      <c r="G41" s="12" t="s">
        <v>447</v>
      </c>
      <c r="H41" s="39">
        <v>2014</v>
      </c>
      <c r="I41" s="12"/>
      <c r="J41" s="39">
        <v>1</v>
      </c>
      <c r="K41" s="12" t="s">
        <v>63</v>
      </c>
      <c r="L41" s="2" t="s">
        <v>63</v>
      </c>
      <c r="M41" s="91"/>
      <c r="N41" s="3" t="s">
        <v>550</v>
      </c>
      <c r="O41" s="3" t="s">
        <v>551</v>
      </c>
      <c r="P41" s="3" t="s">
        <v>63</v>
      </c>
      <c r="Q41" s="3" t="s">
        <v>63</v>
      </c>
      <c r="R41" s="93" t="s">
        <v>217</v>
      </c>
      <c r="S41" s="93" t="s">
        <v>217</v>
      </c>
      <c r="T41" s="93"/>
      <c r="U41" s="93"/>
    </row>
    <row r="42" spans="1:21" ht="25.5">
      <c r="A42" s="2">
        <v>6</v>
      </c>
      <c r="B42" s="2" t="s">
        <v>237</v>
      </c>
      <c r="C42" s="12" t="s">
        <v>63</v>
      </c>
      <c r="D42" s="12" t="s">
        <v>236</v>
      </c>
      <c r="E42" s="12" t="s">
        <v>235</v>
      </c>
      <c r="F42" s="12" t="s">
        <v>234</v>
      </c>
      <c r="G42" s="12" t="s">
        <v>63</v>
      </c>
      <c r="H42" s="39">
        <v>2011</v>
      </c>
      <c r="I42" s="12" t="s">
        <v>233</v>
      </c>
      <c r="J42" s="39" t="s">
        <v>63</v>
      </c>
      <c r="K42" s="12" t="s">
        <v>448</v>
      </c>
      <c r="L42" s="2" t="s">
        <v>455</v>
      </c>
      <c r="M42" s="91"/>
      <c r="N42" s="3" t="s">
        <v>552</v>
      </c>
      <c r="O42" s="3" t="s">
        <v>553</v>
      </c>
      <c r="P42" s="3" t="s">
        <v>63</v>
      </c>
      <c r="Q42" s="3" t="s">
        <v>63</v>
      </c>
      <c r="R42" s="93" t="s">
        <v>217</v>
      </c>
      <c r="S42" s="93"/>
      <c r="T42" s="93"/>
      <c r="U42" s="93"/>
    </row>
    <row r="43" spans="1:21" s="52" customFormat="1" ht="25.5">
      <c r="A43" s="2">
        <v>7</v>
      </c>
      <c r="B43" s="2" t="s">
        <v>228</v>
      </c>
      <c r="C43" s="2" t="s">
        <v>227</v>
      </c>
      <c r="D43" s="2" t="s">
        <v>232</v>
      </c>
      <c r="E43" s="2" t="s">
        <v>231</v>
      </c>
      <c r="F43" s="2" t="s">
        <v>230</v>
      </c>
      <c r="G43" s="2" t="s">
        <v>223</v>
      </c>
      <c r="H43" s="55">
        <v>1992</v>
      </c>
      <c r="I43" s="2" t="s">
        <v>229</v>
      </c>
      <c r="J43" s="55">
        <v>9</v>
      </c>
      <c r="K43" s="2" t="s">
        <v>449</v>
      </c>
      <c r="L43" s="2" t="s">
        <v>456</v>
      </c>
      <c r="M43" s="92"/>
      <c r="N43" s="3" t="s">
        <v>554</v>
      </c>
      <c r="O43" s="3" t="s">
        <v>555</v>
      </c>
      <c r="P43" s="3" t="s">
        <v>63</v>
      </c>
      <c r="Q43" s="3" t="s">
        <v>63</v>
      </c>
      <c r="R43" s="93" t="s">
        <v>217</v>
      </c>
      <c r="S43" s="93" t="s">
        <v>217</v>
      </c>
      <c r="T43" s="93"/>
      <c r="U43" s="93"/>
    </row>
    <row r="44" spans="1:21" s="52" customFormat="1" ht="25.5">
      <c r="A44" s="2">
        <v>8</v>
      </c>
      <c r="B44" s="2" t="s">
        <v>228</v>
      </c>
      <c r="C44" s="2" t="s">
        <v>227</v>
      </c>
      <c r="D44" s="2" t="s">
        <v>226</v>
      </c>
      <c r="E44" s="2" t="s">
        <v>225</v>
      </c>
      <c r="F44" s="2" t="s">
        <v>224</v>
      </c>
      <c r="G44" s="2" t="s">
        <v>223</v>
      </c>
      <c r="H44" s="55">
        <v>1992</v>
      </c>
      <c r="I44" s="2" t="s">
        <v>222</v>
      </c>
      <c r="J44" s="55">
        <v>9</v>
      </c>
      <c r="K44" s="2" t="s">
        <v>449</v>
      </c>
      <c r="L44" s="2" t="s">
        <v>456</v>
      </c>
      <c r="M44" s="92"/>
      <c r="N44" s="3" t="s">
        <v>556</v>
      </c>
      <c r="O44" s="3" t="s">
        <v>557</v>
      </c>
      <c r="P44" s="3" t="s">
        <v>63</v>
      </c>
      <c r="Q44" s="3" t="s">
        <v>63</v>
      </c>
      <c r="R44" s="93" t="s">
        <v>217</v>
      </c>
      <c r="S44" s="93" t="s">
        <v>217</v>
      </c>
      <c r="T44" s="93"/>
      <c r="U44" s="93"/>
    </row>
    <row r="45" spans="1:21" s="52" customFormat="1" ht="25.5">
      <c r="A45" s="2">
        <v>9</v>
      </c>
      <c r="B45" s="2" t="s">
        <v>221</v>
      </c>
      <c r="C45" s="2" t="s">
        <v>220</v>
      </c>
      <c r="D45" s="2">
        <v>481447</v>
      </c>
      <c r="E45" s="2" t="s">
        <v>219</v>
      </c>
      <c r="F45" s="2" t="s">
        <v>218</v>
      </c>
      <c r="G45" s="2" t="s">
        <v>63</v>
      </c>
      <c r="H45" s="55">
        <v>1977</v>
      </c>
      <c r="I45" s="2"/>
      <c r="J45" s="55">
        <v>1</v>
      </c>
      <c r="K45" s="2" t="s">
        <v>63</v>
      </c>
      <c r="L45" s="2"/>
      <c r="M45" s="91"/>
      <c r="N45" s="3" t="s">
        <v>558</v>
      </c>
      <c r="O45" s="3" t="s">
        <v>559</v>
      </c>
      <c r="P45" s="3" t="s">
        <v>63</v>
      </c>
      <c r="Q45" s="3" t="s">
        <v>63</v>
      </c>
      <c r="R45" s="93" t="s">
        <v>217</v>
      </c>
      <c r="S45" s="93" t="s">
        <v>217</v>
      </c>
      <c r="T45" s="93"/>
      <c r="U45" s="93"/>
    </row>
  </sheetData>
  <sheetProtection/>
  <mergeCells count="22">
    <mergeCell ref="A36:K36"/>
    <mergeCell ref="C3:C5"/>
    <mergeCell ref="D3:D5"/>
    <mergeCell ref="K3:K5"/>
    <mergeCell ref="H3:H5"/>
    <mergeCell ref="F3:F5"/>
    <mergeCell ref="M3:M5"/>
    <mergeCell ref="A20:K20"/>
    <mergeCell ref="A6:K6"/>
    <mergeCell ref="J3:J5"/>
    <mergeCell ref="A3:A5"/>
    <mergeCell ref="B3:B5"/>
    <mergeCell ref="A2:I2"/>
    <mergeCell ref="G3:G5"/>
    <mergeCell ref="A18:K18"/>
    <mergeCell ref="I3:I5"/>
    <mergeCell ref="N3:O4"/>
    <mergeCell ref="J2:U2"/>
    <mergeCell ref="R3:U4"/>
    <mergeCell ref="P3:Q4"/>
    <mergeCell ref="L3:L5"/>
    <mergeCell ref="E3:E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  <rowBreaks count="1" manualBreakCount="1">
    <brk id="35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B20" sqref="B20"/>
    </sheetView>
  </sheetViews>
  <sheetFormatPr defaultColWidth="9.140625" defaultRowHeight="12.75"/>
  <cols>
    <col min="1" max="1" width="13.57421875" style="64" customWidth="1"/>
    <col min="2" max="2" width="19.421875" style="64" customWidth="1"/>
    <col min="3" max="3" width="17.140625" style="66" customWidth="1"/>
    <col min="4" max="4" width="55.421875" style="65" customWidth="1"/>
    <col min="5" max="16384" width="9.140625" style="64" customWidth="1"/>
  </cols>
  <sheetData>
    <row r="1" spans="1:4" ht="12.75">
      <c r="A1" s="70" t="s">
        <v>495</v>
      </c>
      <c r="B1" s="69"/>
      <c r="C1" s="68"/>
      <c r="D1" s="67"/>
    </row>
    <row r="3" spans="1:4" ht="38.25">
      <c r="A3" s="71" t="s">
        <v>410</v>
      </c>
      <c r="B3" s="72" t="s">
        <v>411</v>
      </c>
      <c r="C3" s="72" t="s">
        <v>412</v>
      </c>
      <c r="D3" s="72" t="s">
        <v>413</v>
      </c>
    </row>
    <row r="4" spans="1:4" ht="12.75">
      <c r="A4" s="180" t="s">
        <v>414</v>
      </c>
      <c r="B4" s="180"/>
      <c r="C4" s="180"/>
      <c r="D4" s="180"/>
    </row>
    <row r="5" spans="1:4" ht="27" customHeight="1">
      <c r="A5" s="2">
        <v>2</v>
      </c>
      <c r="B5" s="73">
        <v>817.22</v>
      </c>
      <c r="C5" s="73" t="s">
        <v>476</v>
      </c>
      <c r="D5" s="74" t="s">
        <v>482</v>
      </c>
    </row>
    <row r="6" spans="1:4" ht="12.75" customHeight="1">
      <c r="A6" s="180" t="s">
        <v>415</v>
      </c>
      <c r="B6" s="180"/>
      <c r="C6" s="180"/>
      <c r="D6" s="180"/>
    </row>
    <row r="7" spans="1:4" ht="25.5" customHeight="1">
      <c r="A7" s="46">
        <v>1</v>
      </c>
      <c r="B7" s="75">
        <v>2900</v>
      </c>
      <c r="C7" s="75" t="s">
        <v>475</v>
      </c>
      <c r="D7" s="76" t="s">
        <v>480</v>
      </c>
    </row>
    <row r="8" spans="1:4" ht="24" customHeight="1">
      <c r="A8" s="2">
        <v>3</v>
      </c>
      <c r="B8" s="73">
        <v>1697.74</v>
      </c>
      <c r="C8" s="73" t="s">
        <v>477</v>
      </c>
      <c r="D8" s="74" t="s">
        <v>481</v>
      </c>
    </row>
    <row r="9" spans="1:4" ht="12.75">
      <c r="A9" s="180" t="s">
        <v>416</v>
      </c>
      <c r="B9" s="180"/>
      <c r="C9" s="180"/>
      <c r="D9" s="180"/>
    </row>
    <row r="10" spans="1:4" ht="25.5">
      <c r="A10" s="46">
        <v>1</v>
      </c>
      <c r="B10" s="75">
        <v>5900</v>
      </c>
      <c r="C10" s="75" t="s">
        <v>475</v>
      </c>
      <c r="D10" s="76" t="s">
        <v>480</v>
      </c>
    </row>
    <row r="11" spans="1:4" ht="24.75" customHeight="1">
      <c r="A11" s="46">
        <v>2</v>
      </c>
      <c r="B11" s="75">
        <v>540.46</v>
      </c>
      <c r="C11" s="75" t="s">
        <v>476</v>
      </c>
      <c r="D11" s="76" t="s">
        <v>483</v>
      </c>
    </row>
    <row r="12" spans="1:4" ht="12.75">
      <c r="A12" s="180" t="s">
        <v>417</v>
      </c>
      <c r="B12" s="180"/>
      <c r="C12" s="180"/>
      <c r="D12" s="180"/>
    </row>
    <row r="13" spans="1:4" ht="28.5" customHeight="1">
      <c r="A13" s="46">
        <v>1</v>
      </c>
      <c r="B13" s="75">
        <v>423.12</v>
      </c>
      <c r="C13" s="75" t="s">
        <v>476</v>
      </c>
      <c r="D13" s="76" t="s">
        <v>484</v>
      </c>
    </row>
    <row r="14" spans="1:4" ht="32.25" customHeight="1">
      <c r="A14" s="46">
        <v>1</v>
      </c>
      <c r="B14" s="75">
        <v>1200</v>
      </c>
      <c r="C14" s="75" t="s">
        <v>485</v>
      </c>
      <c r="D14" s="76" t="s">
        <v>486</v>
      </c>
    </row>
    <row r="15" spans="1:4" ht="28.5" customHeight="1">
      <c r="A15" s="46">
        <v>1</v>
      </c>
      <c r="B15" s="75">
        <v>730</v>
      </c>
      <c r="C15" s="75" t="s">
        <v>477</v>
      </c>
      <c r="D15" s="76" t="s">
        <v>489</v>
      </c>
    </row>
    <row r="16" spans="1:4" ht="26.25" customHeight="1">
      <c r="A16" s="46">
        <v>1</v>
      </c>
      <c r="B16" s="75">
        <v>12925.11</v>
      </c>
      <c r="C16" s="75" t="s">
        <v>487</v>
      </c>
      <c r="D16" s="76" t="s">
        <v>488</v>
      </c>
    </row>
    <row r="17" spans="1:4" ht="12.75">
      <c r="A17" s="180" t="s">
        <v>418</v>
      </c>
      <c r="B17" s="180"/>
      <c r="C17" s="180"/>
      <c r="D17" s="180"/>
    </row>
    <row r="18" spans="1:4" ht="24" customHeight="1">
      <c r="A18" s="179" t="s">
        <v>478</v>
      </c>
      <c r="B18" s="179"/>
      <c r="C18" s="179"/>
      <c r="D18" s="179"/>
    </row>
    <row r="19" spans="1:4" ht="12.75">
      <c r="A19" s="77" t="s">
        <v>0</v>
      </c>
      <c r="B19" s="78">
        <f>SUM(B5+B7+B8+B10+B11+B13+B14+B15+B16)</f>
        <v>27133.65</v>
      </c>
      <c r="C19" s="16"/>
      <c r="D19" s="79"/>
    </row>
    <row r="20" spans="1:4" ht="12.75">
      <c r="A20" s="63"/>
      <c r="B20" s="80"/>
      <c r="C20" s="81"/>
      <c r="D20" s="45"/>
    </row>
    <row r="21" spans="1:4" ht="12.75">
      <c r="A21" s="82"/>
      <c r="B21" s="83"/>
      <c r="C21" s="83"/>
      <c r="D21" s="84"/>
    </row>
    <row r="22" spans="1:4" ht="12.75">
      <c r="A22" s="85" t="s">
        <v>479</v>
      </c>
      <c r="B22" s="80"/>
      <c r="C22" s="81"/>
      <c r="D22" s="45"/>
    </row>
  </sheetData>
  <sheetProtection/>
  <mergeCells count="6">
    <mergeCell ref="A18:D18"/>
    <mergeCell ref="A4:D4"/>
    <mergeCell ref="A6:D6"/>
    <mergeCell ref="A9:D9"/>
    <mergeCell ref="A12:D12"/>
    <mergeCell ref="A17:D1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colBreaks count="1" manualBreakCount="1">
    <brk id="4" max="2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view="pageBreakPreview" zoomScale="80" zoomScaleSheetLayoutView="80" zoomScalePageLayoutView="0" workbookViewId="0" topLeftCell="A1">
      <selection activeCell="G6" sqref="G6"/>
    </sheetView>
  </sheetViews>
  <sheetFormatPr defaultColWidth="9.140625" defaultRowHeight="12.75"/>
  <cols>
    <col min="1" max="1" width="5.8515625" style="15" customWidth="1"/>
    <col min="2" max="2" width="42.421875" style="0" customWidth="1"/>
    <col min="3" max="4" width="20.140625" style="25" customWidth="1"/>
  </cols>
  <sheetData>
    <row r="1" spans="2:4" ht="16.5">
      <c r="B1" s="5" t="s">
        <v>602</v>
      </c>
      <c r="D1" s="26"/>
    </row>
    <row r="2" ht="16.5">
      <c r="B2" s="5"/>
    </row>
    <row r="3" spans="2:4" ht="12.75" customHeight="1">
      <c r="B3" s="181" t="s">
        <v>38</v>
      </c>
      <c r="C3" s="181"/>
      <c r="D3" s="181"/>
    </row>
    <row r="4" spans="1:4" ht="35.25" customHeight="1">
      <c r="A4" s="23" t="s">
        <v>10</v>
      </c>
      <c r="B4" s="23" t="s">
        <v>8</v>
      </c>
      <c r="C4" s="27" t="s">
        <v>13</v>
      </c>
      <c r="D4" s="27" t="s">
        <v>7</v>
      </c>
    </row>
    <row r="5" spans="1:4" ht="26.25" customHeight="1">
      <c r="A5" s="11">
        <v>1</v>
      </c>
      <c r="B5" s="10" t="s">
        <v>40</v>
      </c>
      <c r="C5" s="28">
        <f>1680737.5+206887.01+89646.82</f>
        <v>1977271.33</v>
      </c>
      <c r="D5" s="28">
        <v>0</v>
      </c>
    </row>
    <row r="6" spans="1:7" s="4" customFormat="1" ht="26.25" customHeight="1">
      <c r="A6" s="8">
        <v>2</v>
      </c>
      <c r="B6" s="10" t="s">
        <v>43</v>
      </c>
      <c r="C6" s="182">
        <f>518180.51+38813.2+23938</f>
        <v>580931.71</v>
      </c>
      <c r="D6" s="182">
        <v>123700.24</v>
      </c>
      <c r="G6" s="89"/>
    </row>
    <row r="7" spans="1:4" s="4" customFormat="1" ht="26.25" customHeight="1">
      <c r="A7" s="8">
        <v>3</v>
      </c>
      <c r="B7" s="10" t="s">
        <v>45</v>
      </c>
      <c r="C7" s="183"/>
      <c r="D7" s="183"/>
    </row>
    <row r="8" spans="1:4" s="4" customFormat="1" ht="26.25" customHeight="1">
      <c r="A8" s="8">
        <v>4</v>
      </c>
      <c r="B8" s="10" t="s">
        <v>46</v>
      </c>
      <c r="C8" s="40">
        <f>23884.35+3468.28</f>
        <v>27352.629999999997</v>
      </c>
      <c r="D8" s="40">
        <v>0</v>
      </c>
    </row>
    <row r="9" spans="1:4" s="4" customFormat="1" ht="26.25" customHeight="1">
      <c r="A9" s="8">
        <v>5</v>
      </c>
      <c r="B9" s="10" t="s">
        <v>48</v>
      </c>
      <c r="C9" s="28">
        <f>644070+16002+25170</f>
        <v>685242</v>
      </c>
      <c r="D9" s="29">
        <v>120193</v>
      </c>
    </row>
    <row r="10" spans="1:4" s="4" customFormat="1" ht="26.25" customHeight="1">
      <c r="A10" s="8">
        <v>6</v>
      </c>
      <c r="B10" s="10" t="s">
        <v>52</v>
      </c>
      <c r="C10" s="30">
        <f>407675.8+15430.75+18203.07+10715.76</f>
        <v>452025.38</v>
      </c>
      <c r="D10" s="31">
        <v>60696.51</v>
      </c>
    </row>
    <row r="11" spans="1:5" s="4" customFormat="1" ht="26.25" customHeight="1">
      <c r="A11" s="8">
        <v>7</v>
      </c>
      <c r="B11" s="10" t="s">
        <v>55</v>
      </c>
      <c r="C11" s="28">
        <f>60000+24255.33+39852+10322.09</f>
        <v>134429.42</v>
      </c>
      <c r="D11" s="28">
        <v>24255.33</v>
      </c>
      <c r="E11" s="7"/>
    </row>
    <row r="12" spans="1:4" s="4" customFormat="1" ht="26.25" customHeight="1">
      <c r="A12" s="8">
        <v>8</v>
      </c>
      <c r="B12" s="10" t="s">
        <v>58</v>
      </c>
      <c r="C12" s="44">
        <f>44525.09+9238.98+5096.98+599</f>
        <v>59460.04999999999</v>
      </c>
      <c r="D12" s="28">
        <v>24401</v>
      </c>
    </row>
    <row r="13" spans="1:4" s="4" customFormat="1" ht="26.25" customHeight="1">
      <c r="A13" s="8">
        <v>9</v>
      </c>
      <c r="B13" s="10" t="s">
        <v>490</v>
      </c>
      <c r="C13" s="146">
        <v>13914</v>
      </c>
      <c r="D13" s="28">
        <v>0</v>
      </c>
    </row>
    <row r="14" spans="1:4" s="4" customFormat="1" ht="26.25" customHeight="1">
      <c r="A14" s="8">
        <v>10</v>
      </c>
      <c r="B14" s="10" t="s">
        <v>194</v>
      </c>
      <c r="C14" s="146">
        <v>0</v>
      </c>
      <c r="D14" s="28">
        <v>0</v>
      </c>
    </row>
    <row r="15" spans="1:4" ht="18" customHeight="1">
      <c r="A15" s="14"/>
      <c r="B15" s="42" t="s">
        <v>9</v>
      </c>
      <c r="C15" s="32">
        <f>SUM(C5:C14)</f>
        <v>3930626.5199999996</v>
      </c>
      <c r="D15" s="32"/>
    </row>
    <row r="16" spans="2:4" ht="12.75">
      <c r="B16" s="4"/>
      <c r="C16" s="33"/>
      <c r="D16" s="33"/>
    </row>
    <row r="17" spans="2:4" ht="12.75">
      <c r="B17" s="4"/>
      <c r="C17" s="33"/>
      <c r="D17" s="33"/>
    </row>
    <row r="18" spans="2:4" ht="12.75">
      <c r="B18" s="4"/>
      <c r="C18" s="33"/>
      <c r="D18" s="33"/>
    </row>
    <row r="19" spans="2:4" ht="12.75">
      <c r="B19" s="4"/>
      <c r="C19" s="33"/>
      <c r="D19" s="33"/>
    </row>
    <row r="20" spans="2:4" ht="12.75">
      <c r="B20" s="4"/>
      <c r="C20" s="33"/>
      <c r="D20" s="33"/>
    </row>
    <row r="21" spans="2:4" ht="12.75">
      <c r="B21" s="4"/>
      <c r="C21" s="33"/>
      <c r="D21" s="33"/>
    </row>
    <row r="22" spans="2:4" ht="12.75">
      <c r="B22" s="4"/>
      <c r="C22" s="33"/>
      <c r="D22" s="33"/>
    </row>
    <row r="23" spans="2:4" ht="12.75">
      <c r="B23" s="4"/>
      <c r="C23" s="33"/>
      <c r="D23" s="33"/>
    </row>
    <row r="24" spans="2:4" ht="12.75">
      <c r="B24" s="4"/>
      <c r="C24" s="33"/>
      <c r="D24" s="33"/>
    </row>
    <row r="25" spans="2:4" ht="12.75">
      <c r="B25" s="4"/>
      <c r="C25" s="33"/>
      <c r="D25" s="33"/>
    </row>
  </sheetData>
  <sheetProtection/>
  <mergeCells count="3">
    <mergeCell ref="B3:D3"/>
    <mergeCell ref="C6:C7"/>
    <mergeCell ref="D6:D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view="pageBreakPreview" zoomScale="80" zoomScaleSheetLayoutView="80" zoomScalePageLayoutView="0" workbookViewId="0" topLeftCell="A1">
      <selection activeCell="A3" sqref="A3:C3"/>
    </sheetView>
  </sheetViews>
  <sheetFormatPr defaultColWidth="9.140625" defaultRowHeight="12.75"/>
  <cols>
    <col min="1" max="1" width="4.140625" style="34" customWidth="1"/>
    <col min="2" max="2" width="53.28125" style="37" customWidth="1"/>
    <col min="3" max="3" width="37.57421875" style="37" customWidth="1"/>
    <col min="8" max="8" width="50.421875" style="0" customWidth="1"/>
  </cols>
  <sheetData>
    <row r="1" spans="2:3" ht="15" customHeight="1">
      <c r="B1" s="35" t="s">
        <v>409</v>
      </c>
      <c r="C1" s="36"/>
    </row>
    <row r="2" ht="12.75">
      <c r="B2" s="35"/>
    </row>
    <row r="3" spans="1:4" ht="69" customHeight="1">
      <c r="A3" s="184" t="s">
        <v>81</v>
      </c>
      <c r="B3" s="184"/>
      <c r="C3" s="184"/>
      <c r="D3" s="17"/>
    </row>
    <row r="4" spans="1:4" ht="9" customHeight="1">
      <c r="A4" s="38"/>
      <c r="B4" s="38"/>
      <c r="C4" s="38"/>
      <c r="D4" s="17"/>
    </row>
    <row r="6" spans="1:3" ht="46.5" customHeight="1">
      <c r="A6" s="18" t="s">
        <v>10</v>
      </c>
      <c r="B6" s="18" t="s">
        <v>11</v>
      </c>
      <c r="C6" s="43" t="s">
        <v>12</v>
      </c>
    </row>
    <row r="7" spans="1:3" ht="17.25" customHeight="1">
      <c r="A7" s="185" t="s">
        <v>176</v>
      </c>
      <c r="B7" s="186"/>
      <c r="C7" s="187"/>
    </row>
    <row r="8" spans="1:3" ht="18" customHeight="1">
      <c r="A8" s="11">
        <v>1</v>
      </c>
      <c r="B8" s="24" t="s">
        <v>112</v>
      </c>
      <c r="C8" s="11" t="s">
        <v>113</v>
      </c>
    </row>
    <row r="9" spans="1:3" ht="18" customHeight="1">
      <c r="A9" s="11">
        <v>2</v>
      </c>
      <c r="B9" s="90" t="s">
        <v>114</v>
      </c>
      <c r="C9" s="12" t="s">
        <v>113</v>
      </c>
    </row>
    <row r="10" spans="1:3" ht="18" customHeight="1">
      <c r="A10" s="11">
        <v>3</v>
      </c>
      <c r="B10" s="90" t="s">
        <v>115</v>
      </c>
      <c r="C10" s="12" t="s">
        <v>113</v>
      </c>
    </row>
    <row r="11" spans="1:3" ht="18" customHeight="1">
      <c r="A11" s="11">
        <v>4</v>
      </c>
      <c r="B11" s="90" t="s">
        <v>116</v>
      </c>
      <c r="C11" s="12" t="s">
        <v>113</v>
      </c>
    </row>
    <row r="12" spans="1:3" ht="18" customHeight="1">
      <c r="A12" s="11">
        <v>5</v>
      </c>
      <c r="B12" s="90" t="s">
        <v>117</v>
      </c>
      <c r="C12" s="12" t="s">
        <v>113</v>
      </c>
    </row>
    <row r="13" spans="1:3" ht="18" customHeight="1">
      <c r="A13" s="11">
        <v>6</v>
      </c>
      <c r="B13" s="90" t="s">
        <v>118</v>
      </c>
      <c r="C13" s="12" t="s">
        <v>113</v>
      </c>
    </row>
    <row r="14" spans="1:3" ht="18" customHeight="1">
      <c r="A14" s="11">
        <v>7</v>
      </c>
      <c r="B14" s="90" t="s">
        <v>119</v>
      </c>
      <c r="C14" s="12" t="s">
        <v>113</v>
      </c>
    </row>
    <row r="15" spans="1:3" ht="18" customHeight="1">
      <c r="A15" s="11">
        <v>8</v>
      </c>
      <c r="B15" s="90" t="s">
        <v>120</v>
      </c>
      <c r="C15" s="12" t="s">
        <v>113</v>
      </c>
    </row>
    <row r="16" spans="1:3" ht="18" customHeight="1">
      <c r="A16" s="11">
        <v>9</v>
      </c>
      <c r="B16" s="24" t="s">
        <v>121</v>
      </c>
      <c r="C16" s="11" t="s">
        <v>113</v>
      </c>
    </row>
    <row r="17" spans="1:3" ht="18" customHeight="1">
      <c r="A17" s="11">
        <v>10</v>
      </c>
      <c r="B17" s="24" t="s">
        <v>205</v>
      </c>
      <c r="C17" s="11" t="s">
        <v>113</v>
      </c>
    </row>
    <row r="18" spans="1:3" ht="18" customHeight="1">
      <c r="A18" s="11">
        <v>11</v>
      </c>
      <c r="B18" s="24" t="s">
        <v>122</v>
      </c>
      <c r="C18" s="11" t="s">
        <v>113</v>
      </c>
    </row>
    <row r="19" spans="1:3" ht="18" customHeight="1">
      <c r="A19" s="11">
        <v>12</v>
      </c>
      <c r="B19" s="24" t="s">
        <v>123</v>
      </c>
      <c r="C19" s="11" t="s">
        <v>113</v>
      </c>
    </row>
    <row r="20" spans="1:3" ht="18" customHeight="1">
      <c r="A20" s="11">
        <v>13</v>
      </c>
      <c r="B20" s="24" t="s">
        <v>124</v>
      </c>
      <c r="C20" s="11" t="s">
        <v>113</v>
      </c>
    </row>
    <row r="21" spans="1:3" ht="18" customHeight="1">
      <c r="A21" s="11">
        <v>14</v>
      </c>
      <c r="B21" s="24" t="s">
        <v>125</v>
      </c>
      <c r="C21" s="11" t="s">
        <v>113</v>
      </c>
    </row>
    <row r="22" spans="1:3" ht="18" customHeight="1">
      <c r="A22" s="11">
        <v>15</v>
      </c>
      <c r="B22" s="24" t="s">
        <v>126</v>
      </c>
      <c r="C22" s="11" t="s">
        <v>113</v>
      </c>
    </row>
    <row r="23" spans="1:3" ht="18" customHeight="1">
      <c r="A23" s="11">
        <v>16</v>
      </c>
      <c r="B23" s="24" t="s">
        <v>127</v>
      </c>
      <c r="C23" s="11" t="s">
        <v>113</v>
      </c>
    </row>
    <row r="24" spans="1:3" ht="18" customHeight="1">
      <c r="A24" s="11">
        <v>17</v>
      </c>
      <c r="B24" s="41" t="s">
        <v>177</v>
      </c>
      <c r="C24" s="11" t="s">
        <v>113</v>
      </c>
    </row>
  </sheetData>
  <sheetProtection/>
  <mergeCells count="2">
    <mergeCell ref="A3:C3"/>
    <mergeCell ref="A7:C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15</cp:lastModifiedBy>
  <cp:lastPrinted>2017-02-17T13:58:02Z</cp:lastPrinted>
  <dcterms:created xsi:type="dcterms:W3CDTF">2004-04-21T13:58:08Z</dcterms:created>
  <dcterms:modified xsi:type="dcterms:W3CDTF">2017-03-06T12:57:46Z</dcterms:modified>
  <cp:category/>
  <cp:version/>
  <cp:contentType/>
  <cp:contentStatus/>
</cp:coreProperties>
</file>