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05" windowWidth="12000" windowHeight="3000" activeTab="0"/>
  </bookViews>
  <sheets>
    <sheet name="informacje ogólne" sheetId="1" r:id="rId1"/>
    <sheet name="budynki" sheetId="2" r:id="rId2"/>
    <sheet name="auta" sheetId="3" r:id="rId3"/>
    <sheet name="szkody" sheetId="4" r:id="rId4"/>
    <sheet name="środki trwałe" sheetId="5" r:id="rId5"/>
    <sheet name="lokalizacje" sheetId="6" r:id="rId6"/>
  </sheets>
  <definedNames>
    <definedName name="_xlnm.Print_Area" localSheetId="2">'auta'!$A$1:$W$40</definedName>
    <definedName name="_xlnm.Print_Area" localSheetId="1">'budynki'!$A$1:$X$53</definedName>
    <definedName name="_xlnm.Print_Area" localSheetId="3">'szkody'!$A$1:$D$22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<sst xmlns="http://schemas.openxmlformats.org/spreadsheetml/2006/main" count="1219" uniqueCount="529">
  <si>
    <t>RAZEM</t>
  </si>
  <si>
    <t>Liczba szkód</t>
  </si>
  <si>
    <t>Suma wypłaconych odszkodowań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</si>
  <si>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</si>
  <si>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</si>
  <si>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</si>
  <si>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</si>
  <si>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</si>
  <si>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</si>
  <si>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</si>
  <si>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</si>
  <si>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</si>
  <si>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</si>
  <si>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</si>
  <si>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</si>
  <si>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</si>
  <si>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</si>
  <si>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</si>
  <si>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</si>
  <si>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</si>
  <si>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</si>
  <si>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</si>
  <si>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</si>
  <si>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</si>
  <si>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</si>
  <si>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Lokalizacja (adres)</t>
  </si>
  <si>
    <t>Zabezpieczenia (znane zabezpieczenia p-poż i przeciw kradzieżowe)</t>
  </si>
  <si>
    <t>Urządzenia i wyposażenie</t>
  </si>
  <si>
    <t>Tabela nr 6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</si>
  <si>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</si>
  <si>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</si>
  <si>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</si>
  <si>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</si>
  <si>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</si>
  <si>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</si>
  <si>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</si>
  <si>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</si>
  <si>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</si>
  <si>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</si>
  <si>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</si>
  <si>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</si>
  <si>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</si>
  <si>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</si>
  <si>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</si>
  <si>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</si>
  <si>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</si>
  <si>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</si>
  <si>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</si>
  <si>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</si>
  <si>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</si>
  <si>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</si>
  <si>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</si>
  <si>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</si>
  <si>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</si>
  <si>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</si>
  <si>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</si>
  <si>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</si>
  <si>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</si>
  <si>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</si>
  <si>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</si>
  <si>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</si>
  <si>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</si>
  <si>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OC</t>
  </si>
  <si>
    <t>NW</t>
  </si>
  <si>
    <t>AC/KR</t>
  </si>
  <si>
    <t>ASS</t>
  </si>
  <si>
    <t xml:space="preserve">Tabela nr 1 - Informacje ogólne do oceny ryzyka w Gminie Barciany </t>
  </si>
  <si>
    <t>Urząd Gminy</t>
  </si>
  <si>
    <t>742-10-13-713</t>
  </si>
  <si>
    <t>000532777</t>
  </si>
  <si>
    <t xml:space="preserve">Gminny Ośrodek Kultury </t>
  </si>
  <si>
    <t>742-00-12-516</t>
  </si>
  <si>
    <t>Biblioteka</t>
  </si>
  <si>
    <t>Gminny Ośrodek Pomocy Społecznej</t>
  </si>
  <si>
    <t>742-18-65-422</t>
  </si>
  <si>
    <t>Zespół Szkół w Barcianach</t>
  </si>
  <si>
    <t>ul. Nowa 1a, 11-410 Barciany</t>
  </si>
  <si>
    <t>742-22-43-065</t>
  </si>
  <si>
    <t>281094351</t>
  </si>
  <si>
    <t>Zespół Szkół w Drogoszach</t>
  </si>
  <si>
    <t>Drogosze 40, 11-410 Barciany</t>
  </si>
  <si>
    <t>742-22-43-042</t>
  </si>
  <si>
    <t>Zespół Szkół w Mołtajnach</t>
  </si>
  <si>
    <t>Mołtajny 1, 11-410 Barciany</t>
  </si>
  <si>
    <t>742-22-24-398</t>
  </si>
  <si>
    <t>Zespół Szkół w Windzie</t>
  </si>
  <si>
    <t>Winda 6, 11-410 Barciany</t>
  </si>
  <si>
    <t>742-22-43-059</t>
  </si>
  <si>
    <t>Zakład Gospodarki Komunalnej i Mieszkaniowej w Barcianach</t>
  </si>
  <si>
    <t>Ul. Wojska Polskiego 2, 11-410 Barciany</t>
  </si>
  <si>
    <t>742-10-05-151</t>
  </si>
  <si>
    <t>Adres</t>
  </si>
  <si>
    <t xml:space="preserve">edukacja 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</si>
  <si>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</si>
  <si>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</si>
  <si>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</si>
  <si>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-</t>
  </si>
  <si>
    <t>nie</t>
  </si>
  <si>
    <t xml:space="preserve">Tabela nr 2 - Wykaz budynków i budowli w Gminie Barciany </t>
  </si>
  <si>
    <t xml:space="preserve">5. Zespół Szkół w Barcianach </t>
  </si>
  <si>
    <t>Budynek szkoły</t>
  </si>
  <si>
    <t>oświatowe</t>
  </si>
  <si>
    <t>księgowa brutto</t>
  </si>
  <si>
    <t>wizyjny oraz dźwiekowy system alarmowy</t>
  </si>
  <si>
    <t>ul.Nowa 1a</t>
  </si>
  <si>
    <t>cegła</t>
  </si>
  <si>
    <t>płyty</t>
  </si>
  <si>
    <t>stropodach</t>
  </si>
  <si>
    <t>800 m staw</t>
  </si>
  <si>
    <t>dobry</t>
  </si>
  <si>
    <t>dostateczna</t>
  </si>
  <si>
    <t>nie dotyczy</t>
  </si>
  <si>
    <t>bardzo dobry</t>
  </si>
  <si>
    <t>tak</t>
  </si>
  <si>
    <t xml:space="preserve">nie dotyczy 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</si>
  <si>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</si>
  <si>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WYKAZ LOKALIZACJI, W KTÓRYCH PROWADZONA JEST DZIAŁALNOŚĆ ORAZ LOKALIZACJI, GDZIE ZNAJDUJE SIĘ MIENIE NALEŻĄCE DO JEDNOSTEK GMINY BARCIANY (nie wykazane w załączniku nr 1 - poniższy wykaz nie musi być pełnym wykazem lokalizacji)</t>
  </si>
  <si>
    <t>7. Zespół Szkół w Mołtajnach</t>
  </si>
  <si>
    <t>zajęcia edukacyjne</t>
  </si>
  <si>
    <t>Sala sportowa</t>
  </si>
  <si>
    <t>zajęcia edukacyjne sportowe</t>
  </si>
  <si>
    <t>przeciwpożarowe: gaśnice - proszkowa 6 kg. - 7 szt., proszkowa 2 kg. - 1 szt., hydranty - 2 szt.            przeciwkradzieżowe: 1 wejścia  główne do budynku drzwi  aluminiowe dwa zamki, przejście do hali sportowej  jedne drzwi drewniane jeden zamek, urządzenia alarmowe posiadają sygnalizację świetlną i dźwiękową</t>
  </si>
  <si>
    <t xml:space="preserve">przeciwpożarowe: gaśnice - proszkowa 6 kg. - 4 szt., proszkowa 2 kg. - 2szt., hydranty - 2 szt. Hydranty 2 szt przeciwpożarowe, przeciwkradzieżowe: 3 pary drzwi zewnętrznych do budynku drzwi  aluminiowe po  dwa zamki, urządzenia alarmowe posiadają sygnalizację świetlną i dźwiękową. </t>
  </si>
  <si>
    <t>cegła pełna</t>
  </si>
  <si>
    <t>płyta żelbetonowa</t>
  </si>
  <si>
    <t>blacha</t>
  </si>
  <si>
    <t>blacha w środku styropian</t>
  </si>
  <si>
    <t>konstrukcja stalowa</t>
  </si>
  <si>
    <t xml:space="preserve">200 m jezioro </t>
  </si>
  <si>
    <t>bardzo dobra</t>
  </si>
  <si>
    <t>dobra</t>
  </si>
  <si>
    <t>dobra 0- okna PCV</t>
  </si>
  <si>
    <t>brak</t>
  </si>
  <si>
    <t>bardzo dobra, okna PCV</t>
  </si>
  <si>
    <t>działalność 
wspomagająca edukację</t>
  </si>
  <si>
    <t>8. Zespół Szkół w Windzie</t>
  </si>
  <si>
    <t>zabezpieczenia wg przepisów p.poż.</t>
  </si>
  <si>
    <t>Winda</t>
  </si>
  <si>
    <t>płyty żelbetowe</t>
  </si>
  <si>
    <t>krokwie papa dachówka</t>
  </si>
  <si>
    <t>6. Zespół Szkół w Drogoszach</t>
  </si>
  <si>
    <t>PRZECIWPOŻAROWE :gaśnice - 12szt., hydranty - 6szt, PRZECIWKRADZIEŻOWE: urządzenie alarmowe w budynku szkolnym bez Sali gimnastycznej i kuchni, sygnalizacja dźwiękowa wewnątrz i na zewnątrz budynku, kontakt z agencją ochrony</t>
  </si>
  <si>
    <t>cegła kratówka i cegła pełna</t>
  </si>
  <si>
    <t>płyty żerańskie</t>
  </si>
  <si>
    <t>konstrukcja pławiowo-krokwiowo-stalowa. Pokrycie dachu z blachy fałdowej na deskowaniu.</t>
  </si>
  <si>
    <t>100 m rzeka</t>
  </si>
  <si>
    <t>piwnica, 
parter, I piętro</t>
  </si>
  <si>
    <t>kulturalno - oświatowo - 
rozrywkowa</t>
  </si>
  <si>
    <t xml:space="preserve">2. Gminny Ośrodek Kultury </t>
  </si>
  <si>
    <t>3. Biblioteka</t>
  </si>
  <si>
    <t>świetlica</t>
  </si>
  <si>
    <t>RADOSZE</t>
  </si>
  <si>
    <t>GĘSIE GÓRY</t>
  </si>
  <si>
    <t>Skandawa</t>
  </si>
  <si>
    <t>GAŚNICE, KOCE P-POŻ, KRATY</t>
  </si>
  <si>
    <t>gasnice</t>
  </si>
  <si>
    <t>GAŚNICE,</t>
  </si>
  <si>
    <t>WILKOWO MAŁE 13/1</t>
  </si>
  <si>
    <t>GAŚNICE</t>
  </si>
  <si>
    <t>MODGARBY 21</t>
  </si>
  <si>
    <t>GASNICE</t>
  </si>
  <si>
    <t>FRĄCZKOWO 3A</t>
  </si>
  <si>
    <t xml:space="preserve"> SILGINY 8</t>
  </si>
  <si>
    <t>SKANDAWA</t>
  </si>
  <si>
    <t>KRELIKIEJMY 11</t>
  </si>
  <si>
    <t>PODŁAWKI 13</t>
  </si>
  <si>
    <t xml:space="preserve">dostateczna </t>
  </si>
  <si>
    <t xml:space="preserve">bardzo dobra </t>
  </si>
  <si>
    <t>Świetlica w Asunach</t>
  </si>
  <si>
    <t>gaśnice</t>
  </si>
  <si>
    <t>Świetlica w Aptyntach</t>
  </si>
  <si>
    <t>Świetlica we Frączkowie</t>
  </si>
  <si>
    <t>Świetlica Gęsie Góry</t>
  </si>
  <si>
    <t>Świetlica Gęsiki</t>
  </si>
  <si>
    <t>Świetlica Krelikiejmy</t>
  </si>
  <si>
    <t>Świetlica Modgarby</t>
  </si>
  <si>
    <t>Świetlica Mołtajny</t>
  </si>
  <si>
    <t>Świetlica Momajny</t>
  </si>
  <si>
    <t>Świetlica Ogródkach</t>
  </si>
  <si>
    <t>Świetlica w Podławkach</t>
  </si>
  <si>
    <t>Świetlica w Radoszach</t>
  </si>
  <si>
    <t>Świetlica w Solkiennikach</t>
  </si>
  <si>
    <t>Świetlica w Suchawie</t>
  </si>
  <si>
    <t>świetlica w Wilkowei Małym</t>
  </si>
  <si>
    <t>Świetlica w Silginach</t>
  </si>
  <si>
    <t>URSUS</t>
  </si>
  <si>
    <t>C3603P</t>
  </si>
  <si>
    <t>OLM 968U</t>
  </si>
  <si>
    <t xml:space="preserve">VOLKSWAGEN </t>
  </si>
  <si>
    <t>TRANSPORTER</t>
  </si>
  <si>
    <t>WV2ZZZ7HZ5X007959</t>
  </si>
  <si>
    <t>Koparko-ładowarka</t>
  </si>
  <si>
    <t>JCB 3CXS</t>
  </si>
  <si>
    <t>A0SB400</t>
  </si>
  <si>
    <t>Przyczepa</t>
  </si>
  <si>
    <t>OLP 615H</t>
  </si>
  <si>
    <t>T528</t>
  </si>
  <si>
    <t>OLV 8932</t>
  </si>
  <si>
    <t>JMT</t>
  </si>
  <si>
    <t>OLY 4733</t>
  </si>
  <si>
    <t>Scania</t>
  </si>
  <si>
    <t>P94</t>
  </si>
  <si>
    <t>DB4X2NB220</t>
  </si>
  <si>
    <t>NKE 19VS</t>
  </si>
  <si>
    <t>SANOK D47A</t>
  </si>
  <si>
    <t>OLP 980K</t>
  </si>
  <si>
    <t>MEPROZET</t>
  </si>
  <si>
    <t>PN-70</t>
  </si>
  <si>
    <t>MEP090260</t>
  </si>
  <si>
    <t>wóz ascenizacyjny</t>
  </si>
  <si>
    <t>Peugeot</t>
  </si>
  <si>
    <t>Partner</t>
  </si>
  <si>
    <t>VF35BWJYF</t>
  </si>
  <si>
    <t>NJE 28LC</t>
  </si>
  <si>
    <t>MTZ</t>
  </si>
  <si>
    <t>82A</t>
  </si>
  <si>
    <t>SZBA1G33X81X11334</t>
  </si>
  <si>
    <t>ciagnik rolniczy</t>
  </si>
  <si>
    <t>Teknamotor</t>
  </si>
  <si>
    <t>Skorpion 250</t>
  </si>
  <si>
    <t>SVA180R258T000022</t>
  </si>
  <si>
    <t>rębak do gałęzi</t>
  </si>
  <si>
    <t>Pronar</t>
  </si>
  <si>
    <t>T672</t>
  </si>
  <si>
    <t>SZB6720XX81X01546</t>
  </si>
  <si>
    <t>SZB6720XX81X01707</t>
  </si>
  <si>
    <t>DAEWOO LANOS</t>
  </si>
  <si>
    <t>FSO MOTOR</t>
  </si>
  <si>
    <t>SUPTF69YDWW009128</t>
  </si>
  <si>
    <t>PAVEL SALEK</t>
  </si>
  <si>
    <t>MT8-2</t>
  </si>
  <si>
    <t>NKE 98YA</t>
  </si>
  <si>
    <t>SAL-ANS1500</t>
  </si>
  <si>
    <t>MERCEDES-BENZ</t>
  </si>
  <si>
    <t>ATEGO</t>
  </si>
  <si>
    <t>WDB9700751K755889</t>
  </si>
  <si>
    <t>WV3ZZZ70Z2H143319</t>
  </si>
  <si>
    <t>NKE CH12</t>
  </si>
  <si>
    <t>U912</t>
  </si>
  <si>
    <t>OLH 6280</t>
  </si>
  <si>
    <t>CAT 428 F</t>
  </si>
  <si>
    <t>21.06.1983</t>
  </si>
  <si>
    <t>08.01.1980</t>
  </si>
  <si>
    <t>27.09.1998</t>
  </si>
  <si>
    <t>16.03.2009</t>
  </si>
  <si>
    <t>24.09.2001</t>
  </si>
  <si>
    <t>23.03.2009</t>
  </si>
  <si>
    <t>24.03.2009</t>
  </si>
  <si>
    <t>15.12.1998</t>
  </si>
  <si>
    <t>24.10.2013</t>
  </si>
  <si>
    <t>07.11.2002</t>
  </si>
  <si>
    <t>09.12.2014</t>
  </si>
  <si>
    <t>30.09.1993</t>
  </si>
  <si>
    <t>6m3</t>
  </si>
  <si>
    <t>9. Zakład Gospodarki Komunalnej i Mieszkaniowej w Barcianach</t>
  </si>
  <si>
    <t>ul. Wojska Polskiego 7, 11-410 Barciany</t>
  </si>
  <si>
    <t xml:space="preserve">pomoc społeczna </t>
  </si>
  <si>
    <t>4. Gminny Ośrodek Pomocy Społecznej</t>
  </si>
  <si>
    <t xml:space="preserve">1. Urząd Gminy </t>
  </si>
  <si>
    <t>NKE V278</t>
  </si>
  <si>
    <t>ul. Szkolna 3, 11-410 Barciany</t>
  </si>
  <si>
    <t>Ryzyko</t>
  </si>
  <si>
    <t>Krótki opis szkody</t>
  </si>
  <si>
    <t>2011 rok</t>
  </si>
  <si>
    <t>2012 rok</t>
  </si>
  <si>
    <t>2013 rok</t>
  </si>
  <si>
    <t>2014 rok</t>
  </si>
  <si>
    <t>szyby</t>
  </si>
  <si>
    <t>ogień</t>
  </si>
  <si>
    <t>OC dróg</t>
  </si>
  <si>
    <t>uszkodzenie pojazdu na drodze</t>
  </si>
  <si>
    <t>świetlica Suchawa</t>
  </si>
  <si>
    <t>czy budynek jest przeznaczony do rozbiórki? (TAK/NIE)</t>
  </si>
  <si>
    <t>budynek użyteczności publicznej</t>
  </si>
  <si>
    <t>Wilkowo Małe</t>
  </si>
  <si>
    <t>Modgarby</t>
  </si>
  <si>
    <t>Frączkowo</t>
  </si>
  <si>
    <t>Radosze</t>
  </si>
  <si>
    <t>Silginy</t>
  </si>
  <si>
    <t>Gęsie Góry</t>
  </si>
  <si>
    <t>Krelikiejmy</t>
  </si>
  <si>
    <t>Podławki</t>
  </si>
  <si>
    <t>budynek GOK</t>
  </si>
  <si>
    <t>rodzaj wartości</t>
  </si>
  <si>
    <t>SUCHAWA 27</t>
  </si>
  <si>
    <t>BARCIANY, UL. KOŚCIUSZKI 2</t>
  </si>
  <si>
    <t>zarządzanie nieruchomościami</t>
  </si>
  <si>
    <t>2. Zakład Gospodarki Komunalnej i Mieszkaniowej w Barcianach</t>
  </si>
  <si>
    <t>ciągnik rolniczy</t>
  </si>
  <si>
    <t>osobowy</t>
  </si>
  <si>
    <t>26.10.2004</t>
  </si>
  <si>
    <t>specjalny do wywozu śmieci</t>
  </si>
  <si>
    <t>przyczepa jednoosiowa</t>
  </si>
  <si>
    <t>wóz asenizacyjny</t>
  </si>
  <si>
    <t>przyczepa</t>
  </si>
  <si>
    <t>pojazd samobieżny</t>
  </si>
  <si>
    <t>NKE 81SC</t>
  </si>
  <si>
    <t>NKE 25XR</t>
  </si>
  <si>
    <t>ciężarowy</t>
  </si>
  <si>
    <t>09184</t>
  </si>
  <si>
    <t xml:space="preserve">place zabaw, szatnia, 
stołówka </t>
  </si>
  <si>
    <t>1997 (modernizacja 2014)</t>
  </si>
  <si>
    <t>tak - hala sportowa</t>
  </si>
  <si>
    <t>ul. Kościuszki 2, 11-410 Barciany</t>
  </si>
  <si>
    <t>uszkodzenie pojazdu na drodze (372zł+874,74zł+451zł)</t>
  </si>
  <si>
    <t>wybicie szyby (617,03zł+200,19zł)</t>
  </si>
  <si>
    <t>2015 rok</t>
  </si>
  <si>
    <t>brak szkód</t>
  </si>
  <si>
    <t>wybicie szyby (341,14zł+214,81zł+364,09zł+517,20zł)</t>
  </si>
  <si>
    <t>OC  ogólne</t>
  </si>
  <si>
    <t>OC komunikacyjne</t>
  </si>
  <si>
    <t>uszkodzenie pojazdu (685zł+1424zł)</t>
  </si>
  <si>
    <t>Autocasco</t>
  </si>
  <si>
    <t>uszkodzenie pojazdu (704,38zł+2980,01zł)</t>
  </si>
  <si>
    <t>zalanie budynku szkoły</t>
  </si>
  <si>
    <t>kierowanie podstawowymi rodzajami działalności publicznej</t>
  </si>
  <si>
    <t>Budynek mieszkalny</t>
  </si>
  <si>
    <t>mieszkalny</t>
  </si>
  <si>
    <t>Strażnica OSP</t>
  </si>
  <si>
    <t>garaże i mieszkania</t>
  </si>
  <si>
    <t>Budynek gospodarczy - garaże</t>
  </si>
  <si>
    <t>Budynek biurowy</t>
  </si>
  <si>
    <t>biuro</t>
  </si>
  <si>
    <t>Budynek użytkowy</t>
  </si>
  <si>
    <t>Remont kapitalny 2014</t>
  </si>
  <si>
    <t>Remont kapitalny 2011</t>
  </si>
  <si>
    <t>Remont kapitalny 2013</t>
  </si>
  <si>
    <t>Lokal użytkowy</t>
  </si>
  <si>
    <t>Remont 2011</t>
  </si>
  <si>
    <t xml:space="preserve">ppoż: gaśnice proszkowe 7 szt., P.-kradzieżowe: 1szt. drzwi posiadają 2 zamki wielozatrzaskowe, 2 szt. drzwi posiadają po jednym zamku zwykłym, czujniki ruchu, system alarmowy dźwiękowy, powiadomienie  agencji ochrony, całodobowy dozór agencji ochrony </t>
  </si>
  <si>
    <t>Arklity 3, 11-410 Barciany</t>
  </si>
  <si>
    <t>Sławosze</t>
  </si>
  <si>
    <t>Barciany ul. Szkolna</t>
  </si>
  <si>
    <t>Barciany</t>
  </si>
  <si>
    <t>obiekt monitorowany, system alarmowy</t>
  </si>
  <si>
    <t>Barciany,ul.W.Polskiego 7</t>
  </si>
  <si>
    <t>Ogródki</t>
  </si>
  <si>
    <t>Gęsiki</t>
  </si>
  <si>
    <t>Mołtajny</t>
  </si>
  <si>
    <t>Momajny</t>
  </si>
  <si>
    <t>2 hydranty wewnętrzne, obiekt monitorowany, system alarmowy</t>
  </si>
  <si>
    <t>ul. Szkolna 3, Barciany</t>
  </si>
  <si>
    <t>drewno</t>
  </si>
  <si>
    <t xml:space="preserve"> kontrukcja drewniana, pokrycie płyty bitumiczne</t>
  </si>
  <si>
    <t>.drewno, dachówka</t>
  </si>
  <si>
    <t>drewno, dachówka</t>
  </si>
  <si>
    <t>drewno, blacha ocynk.</t>
  </si>
  <si>
    <t xml:space="preserve"> brak</t>
  </si>
  <si>
    <t>drewno, blchodachówka</t>
  </si>
  <si>
    <t>beton</t>
  </si>
  <si>
    <t>bedon papa termozgrzewalna</t>
  </si>
  <si>
    <t>Budynek Urzędu Gminy</t>
  </si>
  <si>
    <t>Nordverk</t>
  </si>
  <si>
    <t>A048 144</t>
  </si>
  <si>
    <t>maszyna drogowa</t>
  </si>
  <si>
    <t>FSC Star</t>
  </si>
  <si>
    <t>244L</t>
  </si>
  <si>
    <t>NKE C753</t>
  </si>
  <si>
    <t>pożarniczy</t>
  </si>
  <si>
    <t>Deawoo Motor</t>
  </si>
  <si>
    <t>Lublin 3524</t>
  </si>
  <si>
    <t>SUL352417X0014549</t>
  </si>
  <si>
    <t>OTK 1237</t>
  </si>
  <si>
    <t>Landrover</t>
  </si>
  <si>
    <t>Defender 110</t>
  </si>
  <si>
    <t>SALLDHMF8KA921672</t>
  </si>
  <si>
    <t>NKE L066</t>
  </si>
  <si>
    <t>Renault Megane</t>
  </si>
  <si>
    <t>Hatchback06</t>
  </si>
  <si>
    <t>VF1LMSFB538694919</t>
  </si>
  <si>
    <t>NKE 40HX</t>
  </si>
  <si>
    <t>Star</t>
  </si>
  <si>
    <t>NKE A531</t>
  </si>
  <si>
    <t>SALLDHMF8KA924344</t>
  </si>
  <si>
    <t>NKE 81EG</t>
  </si>
  <si>
    <t>Citroen</t>
  </si>
  <si>
    <t>7Berlingo</t>
  </si>
  <si>
    <t>VF77J9HP0DN521380</t>
  </si>
  <si>
    <t>NKE 13WX</t>
  </si>
  <si>
    <t>POMOT</t>
  </si>
  <si>
    <t>T544</t>
  </si>
  <si>
    <t>SX9PC154420130147</t>
  </si>
  <si>
    <t>NKE 69PR</t>
  </si>
  <si>
    <t>przyczepa asenizacyjna</t>
  </si>
  <si>
    <t>MERCEDES BENZ</t>
  </si>
  <si>
    <t>ATEGO1329AF</t>
  </si>
  <si>
    <t>WDB9763641L750082</t>
  </si>
  <si>
    <t>NKE 96XH</t>
  </si>
  <si>
    <t xml:space="preserve">Volkswagen </t>
  </si>
  <si>
    <t>Caravelle</t>
  </si>
  <si>
    <t>N321</t>
  </si>
  <si>
    <t>specjalny pożarniczy</t>
  </si>
  <si>
    <t>Rodzaj pojazdu zgodnie z dowodem rejestracyjnym lub innymi dokumnetami</t>
  </si>
  <si>
    <t>6 842 cm3</t>
  </si>
  <si>
    <t>2 417 cm3</t>
  </si>
  <si>
    <t>2 495 cm3</t>
  </si>
  <si>
    <t>1 461 cm3</t>
  </si>
  <si>
    <t>1 580 cm3</t>
  </si>
  <si>
    <t>6 374 cm3</t>
  </si>
  <si>
    <t>1250 kg</t>
  </si>
  <si>
    <t>8000 l</t>
  </si>
  <si>
    <t>Suma ubezpieczenia (wartość pojazdu z VAT) z wyposażeniem pojazdu</t>
  </si>
  <si>
    <t>YS2P4X0002091416</t>
  </si>
  <si>
    <t>1029 kg</t>
  </si>
  <si>
    <t>18 000kg</t>
  </si>
  <si>
    <t>WV2ZZZ7HZEH100435</t>
  </si>
  <si>
    <t>osobowy do przewozu osób niepełnosprawnych</t>
  </si>
  <si>
    <t>wybicie szyby (364,49zł+364,49zł+1150,38zł)</t>
  </si>
  <si>
    <t>Raport szkodowy opracowany na podstawie danych od Ubezpieczycieli - stan na dzień  22.01.2015</t>
  </si>
  <si>
    <t>NKE Y547</t>
  </si>
  <si>
    <t>NKE 82SC</t>
  </si>
  <si>
    <t>NKE 96PG</t>
  </si>
  <si>
    <t>NKE 97PG</t>
  </si>
  <si>
    <t>ONE 4453</t>
  </si>
  <si>
    <t>NKEA Y23</t>
  </si>
  <si>
    <t>NKEA W02</t>
  </si>
  <si>
    <t>1. Gminny Ośrodek Kultury</t>
  </si>
  <si>
    <t>Świetlica w Skandawie</t>
  </si>
  <si>
    <t>10500kg</t>
  </si>
  <si>
    <t>2800kg</t>
  </si>
  <si>
    <t>4500kg</t>
  </si>
  <si>
    <t>3120cm3</t>
  </si>
  <si>
    <t>1896cm3</t>
  </si>
  <si>
    <t>4150kg</t>
  </si>
  <si>
    <t>3000kg</t>
  </si>
  <si>
    <t>8000kg</t>
  </si>
  <si>
    <t>9000cm3</t>
  </si>
  <si>
    <t>4000kg</t>
  </si>
  <si>
    <t>18000kg</t>
  </si>
  <si>
    <t>9400kg</t>
  </si>
  <si>
    <t>samochód cięzarowy</t>
  </si>
  <si>
    <t>1868cm3</t>
  </si>
  <si>
    <t>627kg</t>
  </si>
  <si>
    <t>4750cm3</t>
  </si>
  <si>
    <t>4750kg</t>
  </si>
  <si>
    <t>1800kg</t>
  </si>
  <si>
    <t>10990kg</t>
  </si>
  <si>
    <t>1500cm3</t>
  </si>
  <si>
    <t>1595kg</t>
  </si>
  <si>
    <t>2200cm3</t>
  </si>
  <si>
    <t>7000l</t>
  </si>
  <si>
    <t>6580kg</t>
  </si>
  <si>
    <t>15000kg</t>
  </si>
  <si>
    <t>890kg</t>
  </si>
  <si>
    <t>2680kg</t>
  </si>
  <si>
    <t>5560kg</t>
  </si>
  <si>
    <t>20000kg</t>
  </si>
  <si>
    <t>1 968 cm3</t>
  </si>
  <si>
    <t>12 742 cm3</t>
  </si>
  <si>
    <t>RAK00407</t>
  </si>
  <si>
    <t>JCB3CXSMK60973505</t>
  </si>
  <si>
    <t>1500kg</t>
  </si>
  <si>
    <t xml:space="preserve">zabezpieczenia
(znane zabiezpieczenia p-poż i przeciw kradzieżowe)                           </t>
  </si>
  <si>
    <t>uszkodzenie nagrobków wskutek uderzenia przez konar drzewa (2500zł+2900zł+500zł+500zł+500zł+ 2000zł+2000zł+1500zł+2500zł+1000zł+1800zł)</t>
  </si>
  <si>
    <t>lata przedwojenne</t>
  </si>
  <si>
    <t>lata 30 te</t>
  </si>
  <si>
    <t>lata 50 te</t>
  </si>
  <si>
    <t>lata 30te</t>
  </si>
  <si>
    <t>lata 50te</t>
  </si>
  <si>
    <t>ściany murowane</t>
  </si>
  <si>
    <t>konstrukcja drewniana</t>
  </si>
  <si>
    <t>konstrukcja żelbetowa</t>
  </si>
  <si>
    <t>konstrucja żelbetowa</t>
  </si>
  <si>
    <t>28.03.2016 28.03.2017</t>
  </si>
  <si>
    <t>27.03.2017 27.03.2018</t>
  </si>
  <si>
    <t>01.01.2016 01.01.2017</t>
  </si>
  <si>
    <t>31.12.2016 31.12.2017</t>
  </si>
  <si>
    <t>06.01.2016 06.01.2017</t>
  </si>
  <si>
    <t>05.01.2017 05.01.2018</t>
  </si>
  <si>
    <t>05.08.2015 05.08.2016</t>
  </si>
  <si>
    <t>04.08.2016 04.08.2017</t>
  </si>
  <si>
    <t>19.03.2016 19.03.2017</t>
  </si>
  <si>
    <t>18.03.2017 18.03.2018</t>
  </si>
  <si>
    <t>13.10.2015 13.10.2016</t>
  </si>
  <si>
    <t>12.10.2016 12.10.2017</t>
  </si>
  <si>
    <t>16.01.2016 16.01.2017</t>
  </si>
  <si>
    <t>15.01.2017 15.01.2018</t>
  </si>
  <si>
    <t>05.07.2015 05.07.2016</t>
  </si>
  <si>
    <t>04.07.2016 04.07.2017</t>
  </si>
  <si>
    <t>10.12.2015 10.12.2016</t>
  </si>
  <si>
    <t>09.12.2016 09.12.2017</t>
  </si>
  <si>
    <t>20.09.2015 20.09.2016</t>
  </si>
  <si>
    <t>19.09.2016 19.09.2017</t>
  </si>
  <si>
    <t>01.09.2015 01.09.2016</t>
  </si>
  <si>
    <t>31.08.2016 31.08.2017</t>
  </si>
  <si>
    <t>06.10.2015 06.10.2016</t>
  </si>
  <si>
    <t>05.10.2016 05.10.2017</t>
  </si>
  <si>
    <t>04.01.2016 04.01.2017</t>
  </si>
  <si>
    <t>03.01.2017 03.01.2018</t>
  </si>
  <si>
    <t>28.10.2016 28.10.2017</t>
  </si>
  <si>
    <t>29.10.2015 29.10.2016</t>
  </si>
  <si>
    <t>27.07.2015 27.07.2016</t>
  </si>
  <si>
    <t>26.07.2016 26.07.2017</t>
  </si>
  <si>
    <t>10.08.2015 10.08.2016</t>
  </si>
  <si>
    <t>09.08.2016 09.08.2017</t>
  </si>
  <si>
    <t>17.03.2016 17.03.2017</t>
  </si>
  <si>
    <t>16.03.2017 16.03.2018</t>
  </si>
  <si>
    <t>22.06.2015 22.06.2016</t>
  </si>
  <si>
    <t>21.06.2016 21.06.2017</t>
  </si>
  <si>
    <t>23.04.2015 23.04.2016</t>
  </si>
  <si>
    <t>22.04.2016 22.04.2017</t>
  </si>
  <si>
    <t>12.12.2015 12.12.2016</t>
  </si>
  <si>
    <t>11.12.2016 11.12.2017</t>
  </si>
  <si>
    <t>14.12.2015 14.12.2016</t>
  </si>
  <si>
    <t>13.12.2016 13.12.2017</t>
  </si>
  <si>
    <t>31.10.2015 31.10.2016</t>
  </si>
  <si>
    <t>30.10.2016 30.10.2017</t>
  </si>
  <si>
    <t>19.11.2015 19.11.2016</t>
  </si>
  <si>
    <t>18.11.2016 18.11.2017</t>
  </si>
  <si>
    <t>16.12.2015 16.12.2016</t>
  </si>
  <si>
    <t>15.12.2016 15.12.2017</t>
  </si>
  <si>
    <t>03.01.2016 03.01.2017</t>
  </si>
  <si>
    <t>02.01.2017 02.01.2018</t>
  </si>
  <si>
    <t>30.01.2016 30.01.2017</t>
  </si>
  <si>
    <t>29.01.2017 29.01.2018</t>
  </si>
  <si>
    <t xml:space="preserve">Tabela nr 3 - Wykaz pojazdów w Gminie Barciany </t>
  </si>
  <si>
    <t xml:space="preserve">Tabela nr 4 - Szkodowość w Gminie Barciany </t>
  </si>
  <si>
    <t>Tabela nr 5</t>
  </si>
  <si>
    <t>odtworzeniowa*</t>
  </si>
  <si>
    <t>Świetlica Solkieniki</t>
  </si>
  <si>
    <t xml:space="preserve">nie </t>
  </si>
  <si>
    <t>Solkieniki</t>
  </si>
  <si>
    <t>dachówka</t>
  </si>
  <si>
    <t>Świetlica Asuny</t>
  </si>
  <si>
    <t>częściowo</t>
  </si>
  <si>
    <t>Asuny</t>
  </si>
  <si>
    <t>lokal świetlicy Aptynty</t>
  </si>
  <si>
    <t>Aptynty</t>
  </si>
  <si>
    <t>odtworzeniowa**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</si>
</sst>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6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44" fontId="1" fillId="35" borderId="10" xfId="61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61" applyNumberForma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44" fontId="1" fillId="33" borderId="10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0" fontId="0" fillId="0" borderId="10" xfId="64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44" fontId="0" fillId="33" borderId="10" xfId="64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64" applyFont="1" applyBorder="1" applyAlignment="1">
      <alignment horizontal="center" vertical="center" wrapText="1"/>
    </xf>
    <xf numFmtId="44" fontId="0" fillId="0" borderId="0" xfId="64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44" fontId="1" fillId="35" borderId="10" xfId="64" applyFont="1" applyFill="1" applyBorder="1" applyAlignment="1">
      <alignment horizontal="center" vertical="center" wrapText="1"/>
    </xf>
    <xf numFmtId="44" fontId="1" fillId="33" borderId="10" xfId="64" applyFont="1" applyFill="1" applyBorder="1" applyAlignment="1">
      <alignment vertical="center" wrapText="1"/>
    </xf>
    <xf numFmtId="44" fontId="0" fillId="0" borderId="0" xfId="64" applyFont="1" applyAlignment="1">
      <alignment horizontal="center" vertical="center"/>
    </xf>
    <xf numFmtId="168" fontId="1" fillId="0" borderId="10" xfId="0" applyNumberFormat="1" applyFont="1" applyFill="1" applyBorder="1" applyAlignment="1">
      <alignment/>
    </xf>
    <xf numFmtId="44" fontId="0" fillId="0" borderId="0" xfId="61" applyFont="1" applyAlignment="1">
      <alignment/>
    </xf>
    <xf numFmtId="44" fontId="6" fillId="0" borderId="0" xfId="61" applyFont="1" applyAlignment="1">
      <alignment horizontal="right"/>
    </xf>
    <xf numFmtId="44" fontId="1" fillId="0" borderId="10" xfId="61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right" vertical="center" wrapText="1"/>
    </xf>
    <xf numFmtId="44" fontId="0" fillId="0" borderId="14" xfId="61" applyFont="1" applyFill="1" applyBorder="1" applyAlignment="1">
      <alignment vertical="center"/>
    </xf>
    <xf numFmtId="44" fontId="0" fillId="0" borderId="10" xfId="61" applyFont="1" applyFill="1" applyBorder="1" applyAlignment="1">
      <alignment horizontal="right" vertical="center"/>
    </xf>
    <xf numFmtId="44" fontId="0" fillId="0" borderId="14" xfId="61" applyFont="1" applyFill="1" applyBorder="1" applyAlignment="1">
      <alignment horizontal="right" vertical="center"/>
    </xf>
    <xf numFmtId="44" fontId="1" fillId="0" borderId="10" xfId="61" applyFont="1" applyFill="1" applyBorder="1" applyAlignment="1">
      <alignment vertical="center"/>
    </xf>
    <xf numFmtId="44" fontId="0" fillId="0" borderId="0" xfId="61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  <xf numFmtId="168" fontId="1" fillId="36" borderId="15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vertical="center"/>
    </xf>
    <xf numFmtId="44" fontId="0" fillId="0" borderId="10" xfId="61" applyFont="1" applyFill="1" applyBorder="1" applyAlignment="1">
      <alignment vertical="center"/>
    </xf>
    <xf numFmtId="44" fontId="0" fillId="0" borderId="11" xfId="6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44" fontId="0" fillId="0" borderId="10" xfId="61" applyFont="1" applyFill="1" applyBorder="1" applyAlignment="1">
      <alignment horizontal="center" vertical="center"/>
    </xf>
    <xf numFmtId="44" fontId="0" fillId="0" borderId="11" xfId="6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left"/>
    </xf>
    <xf numFmtId="0" fontId="0" fillId="37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4" fontId="1" fillId="0" borderId="0" xfId="61" applyFont="1" applyFill="1" applyAlignment="1">
      <alignment vertical="center"/>
    </xf>
    <xf numFmtId="44" fontId="1" fillId="0" borderId="10" xfId="61" applyFont="1" applyFill="1" applyBorder="1" applyAlignment="1">
      <alignment horizontal="center" vertical="center"/>
    </xf>
    <xf numFmtId="44" fontId="1" fillId="33" borderId="10" xfId="6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44" fontId="1" fillId="35" borderId="10" xfId="61" applyFont="1" applyFill="1" applyBorder="1" applyAlignment="1">
      <alignment horizontal="left" vertical="center" wrapText="1"/>
    </xf>
    <xf numFmtId="44" fontId="0" fillId="0" borderId="14" xfId="61" applyFont="1" applyFill="1" applyBorder="1" applyAlignment="1">
      <alignment horizontal="center" vertical="center" wrapText="1"/>
    </xf>
    <xf numFmtId="44" fontId="0" fillId="0" borderId="11" xfId="6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4" fontId="1" fillId="0" borderId="10" xfId="6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4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zoomScalePageLayoutView="0" workbookViewId="0" topLeftCell="A1">
      <selection activeCell="B17" sqref="B17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36.140625" style="0" customWidth="1"/>
    <col min="4" max="4" width="14.57421875" style="0" customWidth="1"/>
    <col min="5" max="5" width="14.421875" style="40" customWidth="1"/>
    <col min="6" max="6" width="23.421875" style="105" customWidth="1"/>
    <col min="7" max="7" width="15.7109375" style="0" customWidth="1"/>
    <col min="8" max="8" width="17.140625" style="40" customWidth="1"/>
    <col min="9" max="14" width="19.8515625" style="0" customWidth="1"/>
  </cols>
  <sheetData>
    <row r="1" spans="1:7" ht="12.75">
      <c r="A1" s="16" t="s">
        <v>66</v>
      </c>
      <c r="G1" s="46"/>
    </row>
    <row r="3" spans="1:14" ht="72">
      <c r="A3" s="50" t="s">
        <v>4</v>
      </c>
      <c r="B3" s="50" t="s">
        <v>5</v>
      </c>
      <c r="C3" s="50" t="s">
        <v>91</v>
      </c>
      <c r="D3" s="50" t="s">
        <v>6</v>
      </c>
      <c r="E3" s="50" t="s">
        <v>7</v>
      </c>
      <c r="F3" s="51" t="s">
        <v>30</v>
      </c>
      <c r="G3" s="51" t="s">
        <v>8</v>
      </c>
      <c r="H3" s="51" t="s">
        <v>29</v>
      </c>
      <c r="I3" s="51" t="s">
        <v>93</v>
      </c>
      <c r="J3" s="51" t="s">
        <v>94</v>
      </c>
      <c r="K3" s="51" t="s">
        <v>31</v>
      </c>
      <c r="L3" s="51" t="s">
        <v>95</v>
      </c>
      <c r="M3" s="51" t="s">
        <v>32</v>
      </c>
      <c r="N3" s="51" t="s">
        <v>33</v>
      </c>
    </row>
    <row r="4" spans="1:14" s="108" customFormat="1" ht="38.25">
      <c r="A4" s="61">
        <v>1</v>
      </c>
      <c r="B4" s="24" t="s">
        <v>67</v>
      </c>
      <c r="C4" s="24" t="s">
        <v>260</v>
      </c>
      <c r="D4" s="28" t="s">
        <v>68</v>
      </c>
      <c r="E4" s="35" t="s">
        <v>69</v>
      </c>
      <c r="F4" s="112" t="s">
        <v>315</v>
      </c>
      <c r="G4" s="28">
        <v>27</v>
      </c>
      <c r="H4" s="28" t="s">
        <v>96</v>
      </c>
      <c r="I4" s="28" t="s">
        <v>96</v>
      </c>
      <c r="J4" s="28" t="s">
        <v>96</v>
      </c>
      <c r="K4" s="28" t="s">
        <v>96</v>
      </c>
      <c r="L4" s="28" t="s">
        <v>96</v>
      </c>
      <c r="M4" s="28" t="s">
        <v>96</v>
      </c>
      <c r="N4" s="28" t="s">
        <v>96</v>
      </c>
    </row>
    <row r="5" spans="1:14" s="11" customFormat="1" ht="25.5" customHeight="1">
      <c r="A5" s="28">
        <v>2</v>
      </c>
      <c r="B5" s="24" t="s">
        <v>70</v>
      </c>
      <c r="C5" s="118" t="s">
        <v>303</v>
      </c>
      <c r="D5" s="145" t="s">
        <v>71</v>
      </c>
      <c r="E5" s="147">
        <v>519536084</v>
      </c>
      <c r="F5" s="149" t="s">
        <v>147</v>
      </c>
      <c r="G5" s="145">
        <v>8</v>
      </c>
      <c r="H5" s="148" t="s">
        <v>96</v>
      </c>
      <c r="I5" s="148" t="s">
        <v>96</v>
      </c>
      <c r="J5" s="148" t="s">
        <v>96</v>
      </c>
      <c r="K5" s="148" t="s">
        <v>96</v>
      </c>
      <c r="L5" s="148" t="s">
        <v>96</v>
      </c>
      <c r="M5" s="148" t="s">
        <v>96</v>
      </c>
      <c r="N5" s="145">
        <v>25</v>
      </c>
    </row>
    <row r="6" spans="1:14" s="11" customFormat="1" ht="25.5" customHeight="1">
      <c r="A6" s="28">
        <v>3</v>
      </c>
      <c r="B6" s="24" t="s">
        <v>72</v>
      </c>
      <c r="C6" s="118" t="s">
        <v>303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11" customFormat="1" ht="25.5" customHeight="1">
      <c r="A7" s="28">
        <v>4</v>
      </c>
      <c r="B7" s="24" t="s">
        <v>73</v>
      </c>
      <c r="C7" s="24" t="s">
        <v>255</v>
      </c>
      <c r="D7" s="28" t="s">
        <v>74</v>
      </c>
      <c r="E7" s="36">
        <v>510862907</v>
      </c>
      <c r="F7" s="36" t="s">
        <v>256</v>
      </c>
      <c r="G7" s="28">
        <v>13</v>
      </c>
      <c r="H7" s="60" t="s">
        <v>96</v>
      </c>
      <c r="I7" s="60" t="s">
        <v>96</v>
      </c>
      <c r="J7" s="28" t="s">
        <v>97</v>
      </c>
      <c r="K7" s="28" t="s">
        <v>96</v>
      </c>
      <c r="L7" s="28" t="s">
        <v>97</v>
      </c>
      <c r="M7" s="60" t="s">
        <v>96</v>
      </c>
      <c r="N7" s="60" t="s">
        <v>96</v>
      </c>
    </row>
    <row r="8" spans="1:14" s="11" customFormat="1" ht="25.5" customHeight="1">
      <c r="A8" s="28">
        <v>5</v>
      </c>
      <c r="B8" s="24" t="s">
        <v>75</v>
      </c>
      <c r="C8" s="24" t="s">
        <v>76</v>
      </c>
      <c r="D8" s="28" t="s">
        <v>77</v>
      </c>
      <c r="E8" s="37" t="s">
        <v>78</v>
      </c>
      <c r="F8" s="38" t="s">
        <v>92</v>
      </c>
      <c r="G8" s="28">
        <v>35</v>
      </c>
      <c r="H8" s="28">
        <v>176</v>
      </c>
      <c r="I8" s="2" t="s">
        <v>300</v>
      </c>
      <c r="J8" s="60" t="s">
        <v>97</v>
      </c>
      <c r="K8" s="28" t="s">
        <v>108</v>
      </c>
      <c r="L8" s="28" t="s">
        <v>97</v>
      </c>
      <c r="M8" s="60" t="s">
        <v>96</v>
      </c>
      <c r="N8" s="60" t="s">
        <v>96</v>
      </c>
    </row>
    <row r="9" spans="1:14" s="11" customFormat="1" ht="30" customHeight="1">
      <c r="A9" s="28">
        <v>6</v>
      </c>
      <c r="B9" s="24" t="s">
        <v>79</v>
      </c>
      <c r="C9" s="24" t="s">
        <v>80</v>
      </c>
      <c r="D9" s="28" t="s">
        <v>81</v>
      </c>
      <c r="E9" s="37">
        <v>281091536</v>
      </c>
      <c r="F9" s="2" t="s">
        <v>134</v>
      </c>
      <c r="G9" s="28">
        <v>32</v>
      </c>
      <c r="H9" s="28">
        <v>185</v>
      </c>
      <c r="I9" s="2" t="s">
        <v>300</v>
      </c>
      <c r="J9" s="28" t="s">
        <v>96</v>
      </c>
      <c r="K9" s="28" t="s">
        <v>145</v>
      </c>
      <c r="L9" s="28" t="s">
        <v>96</v>
      </c>
      <c r="M9" s="119">
        <v>1832366</v>
      </c>
      <c r="N9" s="28" t="s">
        <v>96</v>
      </c>
    </row>
    <row r="10" spans="1:14" s="7" customFormat="1" ht="25.5">
      <c r="A10" s="28">
        <v>7</v>
      </c>
      <c r="B10" s="24" t="s">
        <v>82</v>
      </c>
      <c r="C10" s="24" t="s">
        <v>83</v>
      </c>
      <c r="D10" s="28" t="s">
        <v>84</v>
      </c>
      <c r="E10" s="37">
        <v>280531708</v>
      </c>
      <c r="F10" s="2" t="s">
        <v>134</v>
      </c>
      <c r="G10" s="28">
        <v>23</v>
      </c>
      <c r="H10" s="28">
        <v>184</v>
      </c>
      <c r="I10" s="18"/>
      <c r="J10" s="2" t="s">
        <v>302</v>
      </c>
      <c r="K10" s="28" t="s">
        <v>128</v>
      </c>
      <c r="L10" s="28" t="s">
        <v>96</v>
      </c>
      <c r="M10" s="79">
        <v>1455043</v>
      </c>
      <c r="N10" s="28" t="s">
        <v>96</v>
      </c>
    </row>
    <row r="11" spans="1:14" s="7" customFormat="1" ht="25.5">
      <c r="A11" s="28">
        <v>8</v>
      </c>
      <c r="B11" s="24" t="s">
        <v>85</v>
      </c>
      <c r="C11" s="24" t="s">
        <v>86</v>
      </c>
      <c r="D11" s="28" t="s">
        <v>87</v>
      </c>
      <c r="E11" s="60">
        <v>281092889</v>
      </c>
      <c r="F11" s="2" t="s">
        <v>134</v>
      </c>
      <c r="G11" s="28">
        <v>21</v>
      </c>
      <c r="H11" s="28">
        <v>140</v>
      </c>
      <c r="I11" s="60" t="s">
        <v>96</v>
      </c>
      <c r="J11" s="60" t="s">
        <v>97</v>
      </c>
      <c r="K11" s="28" t="s">
        <v>96</v>
      </c>
      <c r="L11" s="60" t="s">
        <v>97</v>
      </c>
      <c r="M11" s="18"/>
      <c r="N11" s="18"/>
    </row>
    <row r="12" spans="1:14" s="7" customFormat="1" ht="25.5" customHeight="1">
      <c r="A12" s="28">
        <v>9</v>
      </c>
      <c r="B12" s="24" t="s">
        <v>88</v>
      </c>
      <c r="C12" s="24" t="s">
        <v>89</v>
      </c>
      <c r="D12" s="28" t="s">
        <v>90</v>
      </c>
      <c r="E12" s="114">
        <v>510300730</v>
      </c>
      <c r="F12" s="2" t="s">
        <v>286</v>
      </c>
      <c r="G12" s="28">
        <v>22</v>
      </c>
      <c r="H12" s="60" t="s">
        <v>96</v>
      </c>
      <c r="I12" s="60" t="s">
        <v>96</v>
      </c>
      <c r="J12" s="60" t="s">
        <v>96</v>
      </c>
      <c r="K12" s="60"/>
      <c r="L12" s="60" t="s">
        <v>96</v>
      </c>
      <c r="M12" s="60" t="s">
        <v>96</v>
      </c>
      <c r="N12" s="60" t="s">
        <v>96</v>
      </c>
    </row>
  </sheetData>
  <sheetProtection/>
  <mergeCells count="11">
    <mergeCell ref="K5:K6"/>
    <mergeCell ref="L5:L6"/>
    <mergeCell ref="M5:M6"/>
    <mergeCell ref="N5:N6"/>
    <mergeCell ref="F5:F6"/>
    <mergeCell ref="D5:D6"/>
    <mergeCell ref="E5:E6"/>
    <mergeCell ref="G5:G6"/>
    <mergeCell ref="H5:H6"/>
    <mergeCell ref="I5:I6"/>
    <mergeCell ref="J5:J6"/>
  </mergeCells>
  <printOptions horizontalCentered="1"/>
  <pageMargins left="0.25" right="0.25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9"/>
  <sheetViews>
    <sheetView view="pageBreakPreview" zoomScale="80" zoomScaleNormal="75" zoomScaleSheetLayoutView="80" workbookViewId="0" topLeftCell="A49">
      <selection activeCell="B65" sqref="B65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21.140625" style="12" customWidth="1"/>
    <col min="4" max="5" width="16.421875" style="21" customWidth="1"/>
    <col min="6" max="6" width="16.421875" style="22" customWidth="1"/>
    <col min="7" max="7" width="14.8515625" style="10" bestFit="1" customWidth="1"/>
    <col min="8" max="8" width="21.8515625" style="10" customWidth="1"/>
    <col min="9" max="9" width="19.140625" style="10" customWidth="1"/>
    <col min="10" max="10" width="44.140625" style="10" customWidth="1"/>
    <col min="11" max="11" width="20.00390625" style="10" customWidth="1"/>
    <col min="12" max="12" width="16.140625" style="10" customWidth="1"/>
    <col min="13" max="13" width="16.57421875" style="10" customWidth="1"/>
    <col min="14" max="14" width="18.28125" style="10" customWidth="1"/>
    <col min="15" max="15" width="13.8515625" style="10" customWidth="1"/>
    <col min="16" max="16" width="13.421875" style="10" customWidth="1"/>
    <col min="17" max="17" width="17.00390625" style="0" customWidth="1"/>
    <col min="18" max="18" width="14.421875" style="0" customWidth="1"/>
    <col min="19" max="19" width="12.28125" style="0" customWidth="1"/>
    <col min="20" max="20" width="13.28125" style="0" customWidth="1"/>
    <col min="21" max="21" width="16.7109375" style="0" customWidth="1"/>
    <col min="22" max="22" width="13.7109375" style="0" customWidth="1"/>
    <col min="23" max="23" width="13.57421875" style="0" customWidth="1"/>
    <col min="24" max="24" width="12.140625" style="0" customWidth="1"/>
  </cols>
  <sheetData>
    <row r="2" spans="4:6" ht="12.75">
      <c r="D2" s="47"/>
      <c r="E2" s="47"/>
      <c r="F2" s="12"/>
    </row>
    <row r="3" spans="1:7" ht="12.75">
      <c r="A3" s="16" t="s">
        <v>98</v>
      </c>
      <c r="G3" s="23"/>
    </row>
    <row r="4" spans="1:24" ht="62.25" customHeight="1">
      <c r="A4" s="152" t="s">
        <v>34</v>
      </c>
      <c r="B4" s="152" t="s">
        <v>35</v>
      </c>
      <c r="C4" s="152" t="s">
        <v>36</v>
      </c>
      <c r="D4" s="152" t="s">
        <v>37</v>
      </c>
      <c r="E4" s="159" t="s">
        <v>272</v>
      </c>
      <c r="F4" s="152" t="s">
        <v>38</v>
      </c>
      <c r="G4" s="152" t="s">
        <v>39</v>
      </c>
      <c r="H4" s="152" t="s">
        <v>54</v>
      </c>
      <c r="I4" s="152" t="s">
        <v>283</v>
      </c>
      <c r="J4" s="152" t="s">
        <v>452</v>
      </c>
      <c r="K4" s="152" t="s">
        <v>9</v>
      </c>
      <c r="L4" s="161" t="s">
        <v>40</v>
      </c>
      <c r="M4" s="161"/>
      <c r="N4" s="161"/>
      <c r="O4" s="152" t="s">
        <v>55</v>
      </c>
      <c r="P4" s="152"/>
      <c r="Q4" s="152"/>
      <c r="R4" s="152"/>
      <c r="S4" s="152"/>
      <c r="T4" s="152"/>
      <c r="U4" s="152" t="s">
        <v>41</v>
      </c>
      <c r="V4" s="152" t="s">
        <v>42</v>
      </c>
      <c r="W4" s="152" t="s">
        <v>43</v>
      </c>
      <c r="X4" s="152" t="s">
        <v>44</v>
      </c>
    </row>
    <row r="5" spans="1:24" ht="62.25" customHeight="1">
      <c r="A5" s="152"/>
      <c r="B5" s="152"/>
      <c r="C5" s="152"/>
      <c r="D5" s="152"/>
      <c r="E5" s="160"/>
      <c r="F5" s="152"/>
      <c r="G5" s="152"/>
      <c r="H5" s="152"/>
      <c r="I5" s="152"/>
      <c r="J5" s="152"/>
      <c r="K5" s="152"/>
      <c r="L5" s="52" t="s">
        <v>45</v>
      </c>
      <c r="M5" s="52" t="s">
        <v>46</v>
      </c>
      <c r="N5" s="52" t="s">
        <v>47</v>
      </c>
      <c r="O5" s="3" t="s">
        <v>48</v>
      </c>
      <c r="P5" s="3" t="s">
        <v>49</v>
      </c>
      <c r="Q5" s="3" t="s">
        <v>50</v>
      </c>
      <c r="R5" s="3" t="s">
        <v>51</v>
      </c>
      <c r="S5" s="3" t="s">
        <v>52</v>
      </c>
      <c r="T5" s="3" t="s">
        <v>53</v>
      </c>
      <c r="U5" s="152"/>
      <c r="V5" s="152"/>
      <c r="W5" s="152"/>
      <c r="X5" s="152"/>
    </row>
    <row r="6" spans="1:24" ht="13.5" customHeight="1">
      <c r="A6" s="153" t="s">
        <v>258</v>
      </c>
      <c r="B6" s="153"/>
      <c r="C6" s="153"/>
      <c r="D6" s="153"/>
      <c r="E6" s="153"/>
      <c r="F6" s="153"/>
      <c r="G6" s="41"/>
      <c r="H6" s="54"/>
      <c r="I6" s="54"/>
      <c r="J6" s="54"/>
      <c r="K6" s="54"/>
      <c r="L6" s="54"/>
      <c r="M6" s="54"/>
      <c r="N6" s="54"/>
      <c r="O6" s="54"/>
      <c r="P6" s="54"/>
      <c r="Q6" s="55"/>
      <c r="R6" s="55"/>
      <c r="S6" s="55"/>
      <c r="T6" s="55"/>
      <c r="U6" s="55"/>
      <c r="V6" s="55"/>
      <c r="W6" s="55"/>
      <c r="X6" s="55"/>
    </row>
    <row r="7" spans="1:24" s="13" customFormat="1" ht="76.5">
      <c r="A7" s="2">
        <v>1</v>
      </c>
      <c r="B7" s="62" t="s">
        <v>316</v>
      </c>
      <c r="C7" s="64" t="s">
        <v>317</v>
      </c>
      <c r="D7" s="64" t="s">
        <v>113</v>
      </c>
      <c r="E7" s="64" t="s">
        <v>97</v>
      </c>
      <c r="F7" s="64" t="s">
        <v>97</v>
      </c>
      <c r="G7" s="64">
        <v>1952</v>
      </c>
      <c r="H7" s="78">
        <v>105545.67</v>
      </c>
      <c r="I7" s="75" t="s">
        <v>102</v>
      </c>
      <c r="J7" s="113" t="s">
        <v>329</v>
      </c>
      <c r="K7" s="64" t="s">
        <v>330</v>
      </c>
      <c r="L7" s="2" t="s">
        <v>105</v>
      </c>
      <c r="M7" s="2" t="s">
        <v>342</v>
      </c>
      <c r="N7" s="2" t="s">
        <v>343</v>
      </c>
      <c r="O7" s="2" t="s">
        <v>109</v>
      </c>
      <c r="P7" s="2" t="s">
        <v>109</v>
      </c>
      <c r="Q7" s="2" t="s">
        <v>109</v>
      </c>
      <c r="R7" s="2" t="s">
        <v>109</v>
      </c>
      <c r="S7" s="2" t="s">
        <v>132</v>
      </c>
      <c r="T7" s="2" t="s">
        <v>109</v>
      </c>
      <c r="U7" s="2">
        <v>358.4</v>
      </c>
      <c r="V7" s="2">
        <v>2</v>
      </c>
      <c r="W7" s="2" t="s">
        <v>97</v>
      </c>
      <c r="X7" s="2" t="s">
        <v>97</v>
      </c>
    </row>
    <row r="8" spans="1:24" s="13" customFormat="1" ht="30.75" customHeight="1">
      <c r="A8" s="2">
        <v>2</v>
      </c>
      <c r="B8" s="62" t="s">
        <v>316</v>
      </c>
      <c r="C8" s="64" t="s">
        <v>317</v>
      </c>
      <c r="D8" s="64" t="s">
        <v>113</v>
      </c>
      <c r="E8" s="64" t="s">
        <v>97</v>
      </c>
      <c r="F8" s="64" t="s">
        <v>97</v>
      </c>
      <c r="G8" s="64">
        <v>1960</v>
      </c>
      <c r="H8" s="78">
        <v>47044.56</v>
      </c>
      <c r="I8" s="75" t="s">
        <v>102</v>
      </c>
      <c r="J8" s="113"/>
      <c r="K8" s="64" t="s">
        <v>331</v>
      </c>
      <c r="L8" s="2" t="s">
        <v>105</v>
      </c>
      <c r="M8" s="2" t="s">
        <v>342</v>
      </c>
      <c r="N8" s="2" t="s">
        <v>344</v>
      </c>
      <c r="O8" s="2" t="s">
        <v>109</v>
      </c>
      <c r="P8" s="2" t="s">
        <v>109</v>
      </c>
      <c r="Q8" s="2" t="s">
        <v>109</v>
      </c>
      <c r="R8" s="2" t="s">
        <v>109</v>
      </c>
      <c r="S8" s="2" t="s">
        <v>132</v>
      </c>
      <c r="T8" s="2" t="s">
        <v>109</v>
      </c>
      <c r="U8" s="2">
        <v>179.2</v>
      </c>
      <c r="V8" s="2">
        <v>2</v>
      </c>
      <c r="W8" s="2" t="s">
        <v>97</v>
      </c>
      <c r="X8" s="2" t="s">
        <v>97</v>
      </c>
    </row>
    <row r="9" spans="1:24" s="13" customFormat="1" ht="27.75" customHeight="1">
      <c r="A9" s="2">
        <v>3</v>
      </c>
      <c r="B9" s="62" t="s">
        <v>318</v>
      </c>
      <c r="C9" s="64" t="s">
        <v>319</v>
      </c>
      <c r="D9" s="64" t="s">
        <v>113</v>
      </c>
      <c r="E9" s="64" t="s">
        <v>97</v>
      </c>
      <c r="F9" s="64" t="s">
        <v>97</v>
      </c>
      <c r="G9" s="64">
        <v>1930</v>
      </c>
      <c r="H9" s="78">
        <v>161579.87</v>
      </c>
      <c r="I9" s="75" t="s">
        <v>102</v>
      </c>
      <c r="J9" s="113"/>
      <c r="K9" s="64" t="s">
        <v>332</v>
      </c>
      <c r="L9" s="2" t="s">
        <v>105</v>
      </c>
      <c r="M9" s="2" t="s">
        <v>342</v>
      </c>
      <c r="N9" s="2" t="s">
        <v>345</v>
      </c>
      <c r="O9" s="2" t="s">
        <v>109</v>
      </c>
      <c r="P9" s="2" t="s">
        <v>109</v>
      </c>
      <c r="Q9" s="2" t="s">
        <v>109</v>
      </c>
      <c r="R9" s="2" t="s">
        <v>109</v>
      </c>
      <c r="S9" s="2" t="s">
        <v>132</v>
      </c>
      <c r="T9" s="2" t="s">
        <v>109</v>
      </c>
      <c r="U9" s="2">
        <v>294.4</v>
      </c>
      <c r="V9" s="2">
        <v>2</v>
      </c>
      <c r="W9" s="2" t="s">
        <v>113</v>
      </c>
      <c r="X9" s="2" t="s">
        <v>97</v>
      </c>
    </row>
    <row r="10" spans="1:24" s="13" customFormat="1" ht="25.5">
      <c r="A10" s="2">
        <v>4</v>
      </c>
      <c r="B10" s="62" t="s">
        <v>320</v>
      </c>
      <c r="C10" s="64" t="s">
        <v>319</v>
      </c>
      <c r="D10" s="64" t="s">
        <v>113</v>
      </c>
      <c r="E10" s="64" t="s">
        <v>97</v>
      </c>
      <c r="F10" s="64" t="s">
        <v>97</v>
      </c>
      <c r="G10" s="64">
        <v>1970</v>
      </c>
      <c r="H10" s="175">
        <v>662806.12</v>
      </c>
      <c r="I10" s="166" t="s">
        <v>102</v>
      </c>
      <c r="J10" s="113"/>
      <c r="K10" s="64" t="s">
        <v>333</v>
      </c>
      <c r="L10" s="2" t="s">
        <v>105</v>
      </c>
      <c r="M10" s="2" t="s">
        <v>342</v>
      </c>
      <c r="N10" s="2" t="s">
        <v>346</v>
      </c>
      <c r="O10" s="2" t="s">
        <v>109</v>
      </c>
      <c r="P10" s="2" t="s">
        <v>109</v>
      </c>
      <c r="Q10" s="2" t="s">
        <v>347</v>
      </c>
      <c r="R10" s="2" t="s">
        <v>109</v>
      </c>
      <c r="S10" s="2" t="s">
        <v>132</v>
      </c>
      <c r="T10" s="2" t="s">
        <v>109</v>
      </c>
      <c r="U10" s="2">
        <v>28.8</v>
      </c>
      <c r="V10" s="2">
        <v>1</v>
      </c>
      <c r="W10" s="2" t="s">
        <v>97</v>
      </c>
      <c r="X10" s="2" t="s">
        <v>97</v>
      </c>
    </row>
    <row r="11" spans="1:24" s="13" customFormat="1" ht="25.5">
      <c r="A11" s="2">
        <v>5</v>
      </c>
      <c r="B11" s="62" t="s">
        <v>321</v>
      </c>
      <c r="C11" s="64" t="s">
        <v>322</v>
      </c>
      <c r="D11" s="64" t="s">
        <v>113</v>
      </c>
      <c r="E11" s="64" t="s">
        <v>97</v>
      </c>
      <c r="F11" s="64" t="s">
        <v>97</v>
      </c>
      <c r="G11" s="64">
        <v>1920</v>
      </c>
      <c r="H11" s="176"/>
      <c r="I11" s="167"/>
      <c r="J11" s="113" t="s">
        <v>334</v>
      </c>
      <c r="K11" s="64" t="s">
        <v>335</v>
      </c>
      <c r="L11" s="2" t="s">
        <v>105</v>
      </c>
      <c r="M11" s="2" t="s">
        <v>342</v>
      </c>
      <c r="N11" s="2" t="s">
        <v>348</v>
      </c>
      <c r="O11" s="2" t="s">
        <v>109</v>
      </c>
      <c r="P11" s="2" t="s">
        <v>109</v>
      </c>
      <c r="Q11" s="2" t="s">
        <v>109</v>
      </c>
      <c r="R11" s="2" t="s">
        <v>109</v>
      </c>
      <c r="S11" s="2" t="s">
        <v>132</v>
      </c>
      <c r="T11" s="2" t="s">
        <v>109</v>
      </c>
      <c r="U11" s="2">
        <v>383</v>
      </c>
      <c r="V11" s="2">
        <v>3</v>
      </c>
      <c r="W11" s="2" t="s">
        <v>113</v>
      </c>
      <c r="X11" s="2" t="s">
        <v>97</v>
      </c>
    </row>
    <row r="12" spans="1:24" s="13" customFormat="1" ht="25.5">
      <c r="A12" s="2">
        <v>6</v>
      </c>
      <c r="B12" s="62" t="s">
        <v>323</v>
      </c>
      <c r="C12" s="64" t="s">
        <v>150</v>
      </c>
      <c r="D12" s="64" t="s">
        <v>113</v>
      </c>
      <c r="E12" s="64" t="s">
        <v>97</v>
      </c>
      <c r="F12" s="64" t="s">
        <v>97</v>
      </c>
      <c r="G12" s="64" t="s">
        <v>324</v>
      </c>
      <c r="H12" s="78">
        <v>256069.07</v>
      </c>
      <c r="I12" s="75" t="s">
        <v>102</v>
      </c>
      <c r="J12" s="113"/>
      <c r="K12" s="64" t="s">
        <v>336</v>
      </c>
      <c r="L12" s="2" t="s">
        <v>105</v>
      </c>
      <c r="M12" s="2" t="s">
        <v>349</v>
      </c>
      <c r="N12" s="2" t="s">
        <v>350</v>
      </c>
      <c r="O12" s="2" t="s">
        <v>109</v>
      </c>
      <c r="P12" s="2" t="s">
        <v>109</v>
      </c>
      <c r="Q12" s="2" t="s">
        <v>109</v>
      </c>
      <c r="R12" s="2" t="s">
        <v>109</v>
      </c>
      <c r="S12" s="2" t="s">
        <v>132</v>
      </c>
      <c r="T12" s="2" t="s">
        <v>109</v>
      </c>
      <c r="U12" s="2"/>
      <c r="V12" s="2">
        <v>1</v>
      </c>
      <c r="W12" s="2" t="s">
        <v>97</v>
      </c>
      <c r="X12" s="2" t="s">
        <v>97</v>
      </c>
    </row>
    <row r="13" spans="1:24" s="13" customFormat="1" ht="25.5">
      <c r="A13" s="2">
        <v>7</v>
      </c>
      <c r="B13" s="62" t="s">
        <v>323</v>
      </c>
      <c r="C13" s="64" t="s">
        <v>150</v>
      </c>
      <c r="D13" s="64" t="s">
        <v>113</v>
      </c>
      <c r="E13" s="64" t="s">
        <v>97</v>
      </c>
      <c r="F13" s="64" t="s">
        <v>97</v>
      </c>
      <c r="G13" s="64" t="s">
        <v>325</v>
      </c>
      <c r="H13" s="78">
        <v>78009.44</v>
      </c>
      <c r="I13" s="75" t="s">
        <v>102</v>
      </c>
      <c r="J13" s="113"/>
      <c r="K13" s="64" t="s">
        <v>337</v>
      </c>
      <c r="L13" s="2" t="s">
        <v>105</v>
      </c>
      <c r="M13" s="2" t="s">
        <v>342</v>
      </c>
      <c r="N13" s="2" t="s">
        <v>345</v>
      </c>
      <c r="O13" s="2" t="s">
        <v>109</v>
      </c>
      <c r="P13" s="2" t="s">
        <v>109</v>
      </c>
      <c r="Q13" s="2" t="s">
        <v>109</v>
      </c>
      <c r="R13" s="2" t="s">
        <v>109</v>
      </c>
      <c r="S13" s="2" t="s">
        <v>132</v>
      </c>
      <c r="T13" s="2" t="s">
        <v>109</v>
      </c>
      <c r="U13" s="2"/>
      <c r="V13" s="2">
        <v>2</v>
      </c>
      <c r="W13" s="2" t="s">
        <v>97</v>
      </c>
      <c r="X13" s="2" t="s">
        <v>97</v>
      </c>
    </row>
    <row r="14" spans="1:24" s="13" customFormat="1" ht="29.25" customHeight="1">
      <c r="A14" s="2">
        <v>8</v>
      </c>
      <c r="B14" s="62" t="s">
        <v>323</v>
      </c>
      <c r="C14" s="64" t="s">
        <v>150</v>
      </c>
      <c r="D14" s="64" t="s">
        <v>113</v>
      </c>
      <c r="E14" s="64" t="s">
        <v>97</v>
      </c>
      <c r="F14" s="64" t="s">
        <v>97</v>
      </c>
      <c r="G14" s="64" t="s">
        <v>326</v>
      </c>
      <c r="H14" s="78">
        <v>378201.54</v>
      </c>
      <c r="I14" s="75" t="s">
        <v>102</v>
      </c>
      <c r="J14" s="113"/>
      <c r="K14" s="64" t="s">
        <v>338</v>
      </c>
      <c r="L14" s="2" t="s">
        <v>105</v>
      </c>
      <c r="M14" s="2" t="s">
        <v>342</v>
      </c>
      <c r="N14" s="2" t="s">
        <v>345</v>
      </c>
      <c r="O14" s="2" t="s">
        <v>109</v>
      </c>
      <c r="P14" s="2" t="s">
        <v>109</v>
      </c>
      <c r="Q14" s="2" t="s">
        <v>109</v>
      </c>
      <c r="R14" s="2" t="s">
        <v>109</v>
      </c>
      <c r="S14" s="2" t="s">
        <v>132</v>
      </c>
      <c r="T14" s="2" t="s">
        <v>109</v>
      </c>
      <c r="U14" s="2"/>
      <c r="V14" s="2">
        <v>2</v>
      </c>
      <c r="W14" s="2" t="s">
        <v>97</v>
      </c>
      <c r="X14" s="2" t="s">
        <v>97</v>
      </c>
    </row>
    <row r="15" spans="1:24" s="13" customFormat="1" ht="22.5" customHeight="1">
      <c r="A15" s="2">
        <v>9</v>
      </c>
      <c r="B15" s="62" t="s">
        <v>327</v>
      </c>
      <c r="C15" s="64" t="s">
        <v>150</v>
      </c>
      <c r="D15" s="64" t="s">
        <v>113</v>
      </c>
      <c r="E15" s="64" t="s">
        <v>97</v>
      </c>
      <c r="F15" s="64" t="s">
        <v>97</v>
      </c>
      <c r="G15" s="64" t="s">
        <v>328</v>
      </c>
      <c r="H15" s="78">
        <v>43720.5</v>
      </c>
      <c r="I15" s="75" t="s">
        <v>102</v>
      </c>
      <c r="J15" s="113"/>
      <c r="K15" s="64" t="s">
        <v>339</v>
      </c>
      <c r="L15" s="2" t="s">
        <v>105</v>
      </c>
      <c r="M15" s="2" t="s">
        <v>342</v>
      </c>
      <c r="N15" s="2" t="s">
        <v>345</v>
      </c>
      <c r="O15" s="2" t="s">
        <v>109</v>
      </c>
      <c r="P15" s="2" t="s">
        <v>109</v>
      </c>
      <c r="Q15" s="2" t="s">
        <v>109</v>
      </c>
      <c r="R15" s="2" t="s">
        <v>109</v>
      </c>
      <c r="S15" s="2" t="s">
        <v>132</v>
      </c>
      <c r="T15" s="2" t="s">
        <v>109</v>
      </c>
      <c r="U15" s="2"/>
      <c r="V15" s="2">
        <v>1</v>
      </c>
      <c r="W15" s="2" t="s">
        <v>113</v>
      </c>
      <c r="X15" s="2" t="s">
        <v>97</v>
      </c>
    </row>
    <row r="16" spans="1:24" s="13" customFormat="1" ht="25.5">
      <c r="A16" s="2">
        <v>10</v>
      </c>
      <c r="B16" s="62" t="s">
        <v>351</v>
      </c>
      <c r="C16" s="64" t="s">
        <v>322</v>
      </c>
      <c r="D16" s="64" t="s">
        <v>113</v>
      </c>
      <c r="E16" s="64" t="s">
        <v>97</v>
      </c>
      <c r="F16" s="64" t="s">
        <v>97</v>
      </c>
      <c r="G16" s="64">
        <v>1935</v>
      </c>
      <c r="H16" s="78">
        <v>701258.12</v>
      </c>
      <c r="I16" s="75" t="s">
        <v>102</v>
      </c>
      <c r="J16" s="113" t="s">
        <v>340</v>
      </c>
      <c r="K16" s="64" t="s">
        <v>341</v>
      </c>
      <c r="L16" s="2" t="s">
        <v>105</v>
      </c>
      <c r="M16" s="2" t="s">
        <v>342</v>
      </c>
      <c r="N16" s="2" t="s">
        <v>345</v>
      </c>
      <c r="O16" s="2" t="s">
        <v>109</v>
      </c>
      <c r="P16" s="2" t="s">
        <v>109</v>
      </c>
      <c r="Q16" s="2" t="s">
        <v>109</v>
      </c>
      <c r="R16" s="2" t="s">
        <v>109</v>
      </c>
      <c r="S16" s="2" t="s">
        <v>132</v>
      </c>
      <c r="T16" s="2" t="s">
        <v>109</v>
      </c>
      <c r="U16" s="2">
        <v>943</v>
      </c>
      <c r="V16" s="2">
        <v>2</v>
      </c>
      <c r="W16" s="2" t="s">
        <v>113</v>
      </c>
      <c r="X16" s="2" t="s">
        <v>97</v>
      </c>
    </row>
    <row r="17" spans="1:24" s="13" customFormat="1" ht="21" customHeight="1">
      <c r="A17" s="2">
        <v>11</v>
      </c>
      <c r="B17" s="62" t="s">
        <v>519</v>
      </c>
      <c r="C17" s="64" t="s">
        <v>150</v>
      </c>
      <c r="D17" s="64"/>
      <c r="E17" s="64"/>
      <c r="F17" s="64"/>
      <c r="G17" s="64">
        <v>1985</v>
      </c>
      <c r="H17" s="78">
        <v>185000</v>
      </c>
      <c r="I17" s="75" t="s">
        <v>528</v>
      </c>
      <c r="J17" s="113"/>
      <c r="K17" s="64" t="s">
        <v>521</v>
      </c>
      <c r="L17" s="2" t="s">
        <v>105</v>
      </c>
      <c r="M17" s="2" t="s">
        <v>342</v>
      </c>
      <c r="N17" s="2" t="s">
        <v>522</v>
      </c>
      <c r="O17" s="2"/>
      <c r="P17" s="2"/>
      <c r="Q17" s="2"/>
      <c r="R17" s="2"/>
      <c r="S17" s="2"/>
      <c r="T17" s="2"/>
      <c r="U17" s="2">
        <v>150</v>
      </c>
      <c r="V17" s="2">
        <v>1</v>
      </c>
      <c r="W17" s="2" t="s">
        <v>520</v>
      </c>
      <c r="X17" s="2"/>
    </row>
    <row r="18" spans="1:24" s="13" customFormat="1" ht="21.75" customHeight="1">
      <c r="A18" s="2">
        <v>12</v>
      </c>
      <c r="B18" s="62" t="s">
        <v>523</v>
      </c>
      <c r="C18" s="64" t="s">
        <v>150</v>
      </c>
      <c r="D18" s="64"/>
      <c r="E18" s="64"/>
      <c r="F18" s="64"/>
      <c r="G18" s="64">
        <v>1890</v>
      </c>
      <c r="H18" s="78">
        <v>310000</v>
      </c>
      <c r="I18" s="75" t="s">
        <v>528</v>
      </c>
      <c r="J18" s="113"/>
      <c r="K18" s="64" t="s">
        <v>525</v>
      </c>
      <c r="L18" s="2" t="s">
        <v>105</v>
      </c>
      <c r="M18" s="2" t="s">
        <v>342</v>
      </c>
      <c r="N18" s="2" t="s">
        <v>522</v>
      </c>
      <c r="O18" s="2"/>
      <c r="P18" s="2"/>
      <c r="Q18" s="2"/>
      <c r="R18" s="2"/>
      <c r="S18" s="2"/>
      <c r="T18" s="2"/>
      <c r="U18" s="2">
        <v>258</v>
      </c>
      <c r="V18" s="2"/>
      <c r="W18" s="2" t="s">
        <v>524</v>
      </c>
      <c r="X18" s="2"/>
    </row>
    <row r="19" spans="1:24" s="13" customFormat="1" ht="20.25" customHeight="1">
      <c r="A19" s="2">
        <v>13</v>
      </c>
      <c r="B19" s="62" t="s">
        <v>526</v>
      </c>
      <c r="C19" s="64" t="s">
        <v>150</v>
      </c>
      <c r="D19" s="64"/>
      <c r="E19" s="64"/>
      <c r="F19" s="64"/>
      <c r="G19" s="64">
        <v>1890</v>
      </c>
      <c r="H19" s="78">
        <v>75000</v>
      </c>
      <c r="I19" s="75" t="s">
        <v>528</v>
      </c>
      <c r="J19" s="113"/>
      <c r="K19" s="64" t="s">
        <v>527</v>
      </c>
      <c r="L19" s="2" t="s">
        <v>105</v>
      </c>
      <c r="M19" s="2" t="s">
        <v>342</v>
      </c>
      <c r="N19" s="2" t="s">
        <v>522</v>
      </c>
      <c r="O19" s="2"/>
      <c r="P19" s="2"/>
      <c r="Q19" s="2"/>
      <c r="R19" s="2"/>
      <c r="S19" s="2"/>
      <c r="T19" s="2"/>
      <c r="U19" s="2">
        <v>127</v>
      </c>
      <c r="V19" s="2"/>
      <c r="W19" s="2" t="s">
        <v>97</v>
      </c>
      <c r="X19" s="2"/>
    </row>
    <row r="20" spans="1:24" s="7" customFormat="1" ht="15" customHeight="1">
      <c r="A20" s="168" t="s">
        <v>0</v>
      </c>
      <c r="B20" s="169"/>
      <c r="C20" s="169"/>
      <c r="D20" s="169"/>
      <c r="E20" s="169"/>
      <c r="F20" s="169"/>
      <c r="G20" s="170"/>
      <c r="H20" s="115">
        <f>SUM(H7:H19)</f>
        <v>3004234.89</v>
      </c>
      <c r="I20" s="18"/>
      <c r="J20" s="18"/>
      <c r="K20" s="18"/>
      <c r="L20" s="18"/>
      <c r="M20" s="18"/>
      <c r="N20" s="18"/>
      <c r="O20" s="18"/>
      <c r="P20" s="18"/>
      <c r="Q20" s="49"/>
      <c r="R20" s="49"/>
      <c r="S20" s="49"/>
      <c r="T20" s="49"/>
      <c r="U20" s="49"/>
      <c r="V20" s="49"/>
      <c r="W20" s="49"/>
      <c r="X20" s="49"/>
    </row>
    <row r="21" spans="1:24" ht="12.75" customHeight="1">
      <c r="A21" s="153" t="s">
        <v>148</v>
      </c>
      <c r="B21" s="153"/>
      <c r="C21" s="153"/>
      <c r="D21" s="153"/>
      <c r="E21" s="153"/>
      <c r="F21" s="153"/>
      <c r="G21" s="153"/>
      <c r="H21" s="153"/>
      <c r="I21" s="56"/>
      <c r="J21" s="54"/>
      <c r="K21" s="54"/>
      <c r="L21" s="54"/>
      <c r="M21" s="54"/>
      <c r="N21" s="54"/>
      <c r="O21" s="54"/>
      <c r="P21" s="54"/>
      <c r="Q21" s="55"/>
      <c r="R21" s="55"/>
      <c r="S21" s="55"/>
      <c r="T21" s="55"/>
      <c r="U21" s="55"/>
      <c r="V21" s="55"/>
      <c r="W21" s="55"/>
      <c r="X21" s="55"/>
    </row>
    <row r="22" spans="1:24" s="13" customFormat="1" ht="25.5">
      <c r="A22" s="2">
        <v>1</v>
      </c>
      <c r="B22" s="62" t="s">
        <v>282</v>
      </c>
      <c r="C22" s="64" t="s">
        <v>273</v>
      </c>
      <c r="D22" s="64" t="s">
        <v>113</v>
      </c>
      <c r="E22" s="64" t="s">
        <v>97</v>
      </c>
      <c r="F22" s="64" t="s">
        <v>113</v>
      </c>
      <c r="G22" s="64" t="s">
        <v>454</v>
      </c>
      <c r="H22" s="78">
        <v>1243990</v>
      </c>
      <c r="I22" s="75" t="s">
        <v>102</v>
      </c>
      <c r="J22" s="113" t="s">
        <v>154</v>
      </c>
      <c r="K22" s="64" t="s">
        <v>285</v>
      </c>
      <c r="L22" s="2" t="s">
        <v>459</v>
      </c>
      <c r="M22" s="2"/>
      <c r="N22" s="2" t="s">
        <v>460</v>
      </c>
      <c r="O22" s="64" t="s">
        <v>130</v>
      </c>
      <c r="P22" s="64" t="s">
        <v>130</v>
      </c>
      <c r="Q22" s="64" t="s">
        <v>130</v>
      </c>
      <c r="R22" s="64" t="s">
        <v>167</v>
      </c>
      <c r="S22" s="2" t="s">
        <v>132</v>
      </c>
      <c r="T22" s="64" t="s">
        <v>130</v>
      </c>
      <c r="U22" s="66">
        <v>946</v>
      </c>
      <c r="V22" s="66">
        <v>2</v>
      </c>
      <c r="W22" s="66" t="s">
        <v>113</v>
      </c>
      <c r="X22" s="66" t="s">
        <v>97</v>
      </c>
    </row>
    <row r="23" spans="1:24" s="13" customFormat="1" ht="25.5">
      <c r="A23" s="2">
        <v>2</v>
      </c>
      <c r="B23" s="1" t="s">
        <v>271</v>
      </c>
      <c r="C23" s="2" t="s">
        <v>150</v>
      </c>
      <c r="D23" s="64" t="s">
        <v>113</v>
      </c>
      <c r="E23" s="64" t="s">
        <v>97</v>
      </c>
      <c r="F23" s="2" t="s">
        <v>97</v>
      </c>
      <c r="G23" s="64" t="s">
        <v>455</v>
      </c>
      <c r="H23" s="29">
        <v>94798</v>
      </c>
      <c r="I23" s="75" t="s">
        <v>102</v>
      </c>
      <c r="J23" s="2" t="s">
        <v>155</v>
      </c>
      <c r="K23" s="2" t="s">
        <v>284</v>
      </c>
      <c r="L23" s="2" t="s">
        <v>459</v>
      </c>
      <c r="M23" s="2"/>
      <c r="N23" s="2" t="s">
        <v>460</v>
      </c>
      <c r="O23" s="2" t="s">
        <v>166</v>
      </c>
      <c r="P23" s="2" t="s">
        <v>130</v>
      </c>
      <c r="Q23" s="2" t="s">
        <v>132</v>
      </c>
      <c r="R23" s="2" t="s">
        <v>167</v>
      </c>
      <c r="S23" s="2" t="s">
        <v>132</v>
      </c>
      <c r="T23" s="2" t="s">
        <v>166</v>
      </c>
      <c r="U23" s="28">
        <v>132.77</v>
      </c>
      <c r="V23" s="28">
        <v>1</v>
      </c>
      <c r="W23" s="28" t="s">
        <v>97</v>
      </c>
      <c r="X23" s="66" t="s">
        <v>97</v>
      </c>
    </row>
    <row r="24" spans="1:24" s="13" customFormat="1" ht="25.5">
      <c r="A24" s="2">
        <v>3</v>
      </c>
      <c r="B24" s="1" t="s">
        <v>274</v>
      </c>
      <c r="C24" s="2" t="s">
        <v>150</v>
      </c>
      <c r="D24" s="64" t="s">
        <v>113</v>
      </c>
      <c r="E24" s="64" t="s">
        <v>97</v>
      </c>
      <c r="F24" s="2" t="s">
        <v>97</v>
      </c>
      <c r="G24" s="64" t="s">
        <v>455</v>
      </c>
      <c r="H24" s="29">
        <v>62457</v>
      </c>
      <c r="I24" s="75" t="s">
        <v>102</v>
      </c>
      <c r="J24" s="2" t="s">
        <v>156</v>
      </c>
      <c r="K24" s="2" t="s">
        <v>157</v>
      </c>
      <c r="L24" s="2" t="s">
        <v>459</v>
      </c>
      <c r="M24" s="2"/>
      <c r="N24" s="2" t="s">
        <v>460</v>
      </c>
      <c r="O24" s="64" t="s">
        <v>130</v>
      </c>
      <c r="P24" s="2" t="s">
        <v>130</v>
      </c>
      <c r="Q24" s="64" t="s">
        <v>130</v>
      </c>
      <c r="R24" s="64" t="s">
        <v>130</v>
      </c>
      <c r="S24" s="2" t="s">
        <v>132</v>
      </c>
      <c r="T24" s="64" t="s">
        <v>130</v>
      </c>
      <c r="U24" s="28">
        <v>93.78</v>
      </c>
      <c r="V24" s="28">
        <v>1</v>
      </c>
      <c r="W24" s="28" t="s">
        <v>97</v>
      </c>
      <c r="X24" s="66" t="s">
        <v>97</v>
      </c>
    </row>
    <row r="25" spans="1:24" s="13" customFormat="1" ht="25.5">
      <c r="A25" s="2">
        <v>4</v>
      </c>
      <c r="B25" s="1" t="s">
        <v>275</v>
      </c>
      <c r="C25" s="2" t="s">
        <v>150</v>
      </c>
      <c r="D25" s="64" t="s">
        <v>113</v>
      </c>
      <c r="E25" s="64" t="s">
        <v>97</v>
      </c>
      <c r="F25" s="2" t="s">
        <v>97</v>
      </c>
      <c r="G25" s="64" t="s">
        <v>455</v>
      </c>
      <c r="H25" s="29">
        <v>49576</v>
      </c>
      <c r="I25" s="75" t="s">
        <v>102</v>
      </c>
      <c r="J25" s="2" t="s">
        <v>158</v>
      </c>
      <c r="K25" s="2" t="s">
        <v>159</v>
      </c>
      <c r="L25" s="2" t="s">
        <v>459</v>
      </c>
      <c r="M25" s="2"/>
      <c r="N25" s="2" t="s">
        <v>460</v>
      </c>
      <c r="O25" s="2" t="s">
        <v>166</v>
      </c>
      <c r="P25" s="2" t="s">
        <v>166</v>
      </c>
      <c r="Q25" s="2" t="s">
        <v>132</v>
      </c>
      <c r="R25" s="64" t="s">
        <v>130</v>
      </c>
      <c r="S25" s="2" t="s">
        <v>132</v>
      </c>
      <c r="T25" s="2" t="s">
        <v>166</v>
      </c>
      <c r="U25" s="28">
        <v>65.06</v>
      </c>
      <c r="V25" s="28">
        <v>1</v>
      </c>
      <c r="W25" s="28" t="s">
        <v>97</v>
      </c>
      <c r="X25" s="66" t="s">
        <v>97</v>
      </c>
    </row>
    <row r="26" spans="1:24" s="13" customFormat="1" ht="25.5">
      <c r="A26" s="2">
        <v>5</v>
      </c>
      <c r="B26" s="1" t="s">
        <v>276</v>
      </c>
      <c r="C26" s="2" t="s">
        <v>150</v>
      </c>
      <c r="D26" s="64" t="s">
        <v>113</v>
      </c>
      <c r="E26" s="64" t="s">
        <v>97</v>
      </c>
      <c r="F26" s="2" t="s">
        <v>97</v>
      </c>
      <c r="G26" s="64" t="s">
        <v>455</v>
      </c>
      <c r="H26" s="29">
        <v>43084</v>
      </c>
      <c r="I26" s="75" t="s">
        <v>102</v>
      </c>
      <c r="J26" s="2" t="s">
        <v>160</v>
      </c>
      <c r="K26" s="2" t="s">
        <v>161</v>
      </c>
      <c r="L26" s="2" t="s">
        <v>459</v>
      </c>
      <c r="M26" s="2"/>
      <c r="N26" s="2" t="s">
        <v>460</v>
      </c>
      <c r="O26" s="64" t="s">
        <v>130</v>
      </c>
      <c r="P26" s="2" t="s">
        <v>166</v>
      </c>
      <c r="Q26" s="64" t="s">
        <v>130</v>
      </c>
      <c r="R26" s="64" t="s">
        <v>130</v>
      </c>
      <c r="S26" s="2" t="s">
        <v>132</v>
      </c>
      <c r="T26" s="64" t="s">
        <v>130</v>
      </c>
      <c r="U26" s="28">
        <v>53.19</v>
      </c>
      <c r="V26" s="28">
        <v>1</v>
      </c>
      <c r="W26" s="28" t="s">
        <v>97</v>
      </c>
      <c r="X26" s="66" t="s">
        <v>97</v>
      </c>
    </row>
    <row r="27" spans="1:24" s="13" customFormat="1" ht="25.5">
      <c r="A27" s="2">
        <v>6</v>
      </c>
      <c r="B27" s="1" t="s">
        <v>277</v>
      </c>
      <c r="C27" s="2" t="s">
        <v>150</v>
      </c>
      <c r="D27" s="64" t="s">
        <v>113</v>
      </c>
      <c r="E27" s="64" t="s">
        <v>97</v>
      </c>
      <c r="F27" s="2" t="s">
        <v>97</v>
      </c>
      <c r="G27" s="64" t="s">
        <v>455</v>
      </c>
      <c r="H27" s="29">
        <v>63505</v>
      </c>
      <c r="I27" s="75" t="s">
        <v>102</v>
      </c>
      <c r="J27" s="2" t="s">
        <v>158</v>
      </c>
      <c r="K27" s="2" t="s">
        <v>151</v>
      </c>
      <c r="L27" s="2" t="s">
        <v>459</v>
      </c>
      <c r="M27" s="2"/>
      <c r="N27" s="2" t="s">
        <v>460</v>
      </c>
      <c r="O27" s="2" t="s">
        <v>166</v>
      </c>
      <c r="P27" s="2" t="s">
        <v>166</v>
      </c>
      <c r="Q27" s="64" t="s">
        <v>130</v>
      </c>
      <c r="R27" s="64" t="s">
        <v>130</v>
      </c>
      <c r="S27" s="2" t="s">
        <v>132</v>
      </c>
      <c r="T27" s="64" t="s">
        <v>130</v>
      </c>
      <c r="U27" s="28">
        <v>83.34</v>
      </c>
      <c r="V27" s="28">
        <v>1</v>
      </c>
      <c r="W27" s="28" t="s">
        <v>97</v>
      </c>
      <c r="X27" s="66" t="s">
        <v>97</v>
      </c>
    </row>
    <row r="28" spans="1:24" s="13" customFormat="1" ht="25.5">
      <c r="A28" s="2">
        <v>7</v>
      </c>
      <c r="B28" s="1" t="s">
        <v>278</v>
      </c>
      <c r="C28" s="2" t="s">
        <v>150</v>
      </c>
      <c r="D28" s="64" t="s">
        <v>113</v>
      </c>
      <c r="E28" s="64" t="s">
        <v>97</v>
      </c>
      <c r="F28" s="2" t="s">
        <v>97</v>
      </c>
      <c r="G28" s="64" t="s">
        <v>456</v>
      </c>
      <c r="H28" s="29">
        <v>39868</v>
      </c>
      <c r="I28" s="75" t="s">
        <v>102</v>
      </c>
      <c r="J28" s="2" t="s">
        <v>158</v>
      </c>
      <c r="K28" s="2" t="s">
        <v>162</v>
      </c>
      <c r="L28" s="2" t="s">
        <v>461</v>
      </c>
      <c r="M28" s="2"/>
      <c r="N28" s="2" t="s">
        <v>462</v>
      </c>
      <c r="O28" s="64" t="s">
        <v>130</v>
      </c>
      <c r="P28" s="64" t="s">
        <v>130</v>
      </c>
      <c r="Q28" s="64" t="s">
        <v>130</v>
      </c>
      <c r="R28" s="64" t="s">
        <v>130</v>
      </c>
      <c r="S28" s="2" t="s">
        <v>132</v>
      </c>
      <c r="T28" s="64" t="s">
        <v>130</v>
      </c>
      <c r="U28" s="28">
        <v>49.22</v>
      </c>
      <c r="V28" s="28">
        <v>1</v>
      </c>
      <c r="W28" s="28" t="s">
        <v>97</v>
      </c>
      <c r="X28" s="66" t="s">
        <v>97</v>
      </c>
    </row>
    <row r="29" spans="1:24" s="13" customFormat="1" ht="25.5">
      <c r="A29" s="2">
        <v>8</v>
      </c>
      <c r="B29" s="1" t="s">
        <v>279</v>
      </c>
      <c r="C29" s="2" t="s">
        <v>150</v>
      </c>
      <c r="D29" s="64" t="s">
        <v>113</v>
      </c>
      <c r="E29" s="64" t="s">
        <v>97</v>
      </c>
      <c r="F29" s="2" t="s">
        <v>97</v>
      </c>
      <c r="G29" s="64" t="s">
        <v>457</v>
      </c>
      <c r="H29" s="29">
        <v>61051</v>
      </c>
      <c r="I29" s="75" t="s">
        <v>102</v>
      </c>
      <c r="J29" s="2" t="s">
        <v>158</v>
      </c>
      <c r="K29" s="2" t="s">
        <v>152</v>
      </c>
      <c r="L29" s="2" t="s">
        <v>459</v>
      </c>
      <c r="M29" s="2"/>
      <c r="N29" s="2" t="s">
        <v>460</v>
      </c>
      <c r="O29" s="64" t="s">
        <v>130</v>
      </c>
      <c r="P29" s="64" t="s">
        <v>130</v>
      </c>
      <c r="Q29" s="64" t="s">
        <v>130</v>
      </c>
      <c r="R29" s="64" t="s">
        <v>130</v>
      </c>
      <c r="S29" s="2" t="s">
        <v>132</v>
      </c>
      <c r="T29" s="64" t="s">
        <v>130</v>
      </c>
      <c r="U29" s="28">
        <v>80.12</v>
      </c>
      <c r="V29" s="28">
        <v>1</v>
      </c>
      <c r="W29" s="28" t="s">
        <v>97</v>
      </c>
      <c r="X29" s="66" t="s">
        <v>97</v>
      </c>
    </row>
    <row r="30" spans="1:24" s="13" customFormat="1" ht="25.5">
      <c r="A30" s="2">
        <v>9</v>
      </c>
      <c r="B30" s="1" t="s">
        <v>153</v>
      </c>
      <c r="C30" s="2" t="s">
        <v>150</v>
      </c>
      <c r="D30" s="64" t="s">
        <v>113</v>
      </c>
      <c r="E30" s="64" t="s">
        <v>97</v>
      </c>
      <c r="F30" s="2" t="s">
        <v>97</v>
      </c>
      <c r="G30" s="64" t="s">
        <v>456</v>
      </c>
      <c r="H30" s="29">
        <v>380794</v>
      </c>
      <c r="I30" s="75" t="s">
        <v>102</v>
      </c>
      <c r="J30" s="2" t="s">
        <v>158</v>
      </c>
      <c r="K30" s="2" t="s">
        <v>163</v>
      </c>
      <c r="L30" s="2" t="s">
        <v>461</v>
      </c>
      <c r="M30" s="2"/>
      <c r="N30" s="2" t="s">
        <v>107</v>
      </c>
      <c r="O30" s="64" t="s">
        <v>130</v>
      </c>
      <c r="P30" s="64" t="s">
        <v>130</v>
      </c>
      <c r="Q30" s="64" t="s">
        <v>130</v>
      </c>
      <c r="R30" s="64" t="s">
        <v>130</v>
      </c>
      <c r="S30" s="2" t="s">
        <v>132</v>
      </c>
      <c r="T30" s="2" t="s">
        <v>166</v>
      </c>
      <c r="U30" s="28">
        <v>499.79</v>
      </c>
      <c r="V30" s="28">
        <v>1</v>
      </c>
      <c r="W30" s="28" t="s">
        <v>97</v>
      </c>
      <c r="X30" s="66" t="s">
        <v>97</v>
      </c>
    </row>
    <row r="31" spans="1:24" s="13" customFormat="1" ht="25.5">
      <c r="A31" s="2">
        <v>10</v>
      </c>
      <c r="B31" s="1" t="s">
        <v>280</v>
      </c>
      <c r="C31" s="2" t="s">
        <v>150</v>
      </c>
      <c r="D31" s="64" t="s">
        <v>113</v>
      </c>
      <c r="E31" s="64" t="s">
        <v>97</v>
      </c>
      <c r="F31" s="2" t="s">
        <v>97</v>
      </c>
      <c r="G31" s="64" t="s">
        <v>457</v>
      </c>
      <c r="H31" s="29">
        <v>85131</v>
      </c>
      <c r="I31" s="75" t="s">
        <v>102</v>
      </c>
      <c r="J31" s="2" t="s">
        <v>158</v>
      </c>
      <c r="K31" s="2" t="s">
        <v>164</v>
      </c>
      <c r="L31" s="2" t="s">
        <v>461</v>
      </c>
      <c r="M31" s="2"/>
      <c r="N31" s="2" t="s">
        <v>460</v>
      </c>
      <c r="O31" s="64" t="s">
        <v>130</v>
      </c>
      <c r="P31" s="64" t="s">
        <v>130</v>
      </c>
      <c r="Q31" s="2" t="s">
        <v>166</v>
      </c>
      <c r="R31" s="2" t="s">
        <v>130</v>
      </c>
      <c r="S31" s="2" t="s">
        <v>132</v>
      </c>
      <c r="T31" s="2" t="s">
        <v>166</v>
      </c>
      <c r="U31" s="28">
        <v>111.72</v>
      </c>
      <c r="V31" s="28">
        <v>1</v>
      </c>
      <c r="W31" s="28" t="s">
        <v>97</v>
      </c>
      <c r="X31" s="66" t="s">
        <v>97</v>
      </c>
    </row>
    <row r="32" spans="1:24" s="13" customFormat="1" ht="25.5">
      <c r="A32" s="2">
        <v>11</v>
      </c>
      <c r="B32" s="1" t="s">
        <v>281</v>
      </c>
      <c r="C32" s="2" t="s">
        <v>150</v>
      </c>
      <c r="D32" s="64" t="s">
        <v>113</v>
      </c>
      <c r="E32" s="64" t="s">
        <v>97</v>
      </c>
      <c r="F32" s="2" t="s">
        <v>97</v>
      </c>
      <c r="G32" s="64" t="s">
        <v>458</v>
      </c>
      <c r="H32" s="29">
        <v>159639</v>
      </c>
      <c r="I32" s="75" t="s">
        <v>102</v>
      </c>
      <c r="J32" s="2" t="s">
        <v>158</v>
      </c>
      <c r="K32" s="2" t="s">
        <v>165</v>
      </c>
      <c r="L32" s="2" t="s">
        <v>461</v>
      </c>
      <c r="M32" s="2"/>
      <c r="N32" s="2" t="s">
        <v>107</v>
      </c>
      <c r="O32" s="64" t="s">
        <v>130</v>
      </c>
      <c r="P32" s="64" t="s">
        <v>130</v>
      </c>
      <c r="Q32" s="64" t="s">
        <v>130</v>
      </c>
      <c r="R32" s="64" t="s">
        <v>130</v>
      </c>
      <c r="S32" s="2" t="s">
        <v>132</v>
      </c>
      <c r="T32" s="64" t="s">
        <v>130</v>
      </c>
      <c r="U32" s="28">
        <v>209.5</v>
      </c>
      <c r="V32" s="28">
        <v>1</v>
      </c>
      <c r="W32" s="28" t="s">
        <v>97</v>
      </c>
      <c r="X32" s="66" t="s">
        <v>97</v>
      </c>
    </row>
    <row r="33" spans="1:24" s="7" customFormat="1" ht="12.75" customHeight="1">
      <c r="A33" s="168" t="s">
        <v>0</v>
      </c>
      <c r="B33" s="169"/>
      <c r="C33" s="169"/>
      <c r="D33" s="169"/>
      <c r="E33" s="169"/>
      <c r="F33" s="169"/>
      <c r="G33" s="170"/>
      <c r="H33" s="95">
        <f>SUM(H22:H32)</f>
        <v>2283893</v>
      </c>
      <c r="I33" s="18"/>
      <c r="J33" s="18"/>
      <c r="K33" s="18"/>
      <c r="L33" s="18"/>
      <c r="M33" s="18"/>
      <c r="N33" s="18"/>
      <c r="O33" s="18"/>
      <c r="P33" s="18"/>
      <c r="Q33" s="49"/>
      <c r="R33" s="49"/>
      <c r="S33" s="49"/>
      <c r="T33" s="49"/>
      <c r="U33" s="49"/>
      <c r="V33" s="49"/>
      <c r="W33" s="49"/>
      <c r="X33" s="49"/>
    </row>
    <row r="34" spans="1:24" ht="12.75" customHeight="1">
      <c r="A34" s="153" t="s">
        <v>149</v>
      </c>
      <c r="B34" s="153"/>
      <c r="C34" s="153"/>
      <c r="D34" s="153"/>
      <c r="E34" s="153"/>
      <c r="F34" s="153"/>
      <c r="G34" s="153"/>
      <c r="H34" s="153"/>
      <c r="I34" s="56"/>
      <c r="J34" s="54"/>
      <c r="K34" s="54"/>
      <c r="L34" s="54"/>
      <c r="M34" s="54"/>
      <c r="N34" s="54"/>
      <c r="O34" s="54"/>
      <c r="P34" s="54"/>
      <c r="Q34" s="55"/>
      <c r="R34" s="55"/>
      <c r="S34" s="55"/>
      <c r="T34" s="55"/>
      <c r="U34" s="55"/>
      <c r="V34" s="55"/>
      <c r="W34" s="55"/>
      <c r="X34" s="55"/>
    </row>
    <row r="35" spans="1:24" s="7" customFormat="1" ht="12.75">
      <c r="A35" s="155" t="s">
        <v>114</v>
      </c>
      <c r="B35" s="156"/>
      <c r="C35" s="156"/>
      <c r="D35" s="156"/>
      <c r="E35" s="156"/>
      <c r="F35" s="156"/>
      <c r="G35" s="156"/>
      <c r="H35" s="157"/>
      <c r="I35" s="15"/>
      <c r="J35" s="18"/>
      <c r="K35" s="18"/>
      <c r="L35" s="18"/>
      <c r="M35" s="18"/>
      <c r="N35" s="18"/>
      <c r="O35" s="18"/>
      <c r="P35" s="18"/>
      <c r="Q35" s="49"/>
      <c r="R35" s="49"/>
      <c r="S35" s="49"/>
      <c r="T35" s="49"/>
      <c r="U35" s="49"/>
      <c r="V35" s="49"/>
      <c r="W35" s="49"/>
      <c r="X35" s="49"/>
    </row>
    <row r="36" spans="1:24" ht="12.75" customHeight="1">
      <c r="A36" s="153" t="s">
        <v>257</v>
      </c>
      <c r="B36" s="153"/>
      <c r="C36" s="153"/>
      <c r="D36" s="153"/>
      <c r="E36" s="153"/>
      <c r="F36" s="153"/>
      <c r="G36" s="153"/>
      <c r="H36" s="153"/>
      <c r="I36" s="56"/>
      <c r="J36" s="54"/>
      <c r="K36" s="54"/>
      <c r="L36" s="54"/>
      <c r="M36" s="54"/>
      <c r="N36" s="54"/>
      <c r="O36" s="54"/>
      <c r="P36" s="54"/>
      <c r="Q36" s="55"/>
      <c r="R36" s="55"/>
      <c r="S36" s="55"/>
      <c r="T36" s="55"/>
      <c r="U36" s="55"/>
      <c r="V36" s="55"/>
      <c r="W36" s="55"/>
      <c r="X36" s="55"/>
    </row>
    <row r="37" spans="1:24" s="7" customFormat="1" ht="12.75">
      <c r="A37" s="155" t="s">
        <v>114</v>
      </c>
      <c r="B37" s="156"/>
      <c r="C37" s="156"/>
      <c r="D37" s="156"/>
      <c r="E37" s="156"/>
      <c r="F37" s="156"/>
      <c r="G37" s="156"/>
      <c r="H37" s="157"/>
      <c r="I37" s="15"/>
      <c r="J37" s="18"/>
      <c r="K37" s="18"/>
      <c r="L37" s="18"/>
      <c r="M37" s="18"/>
      <c r="N37" s="18"/>
      <c r="O37" s="18"/>
      <c r="P37" s="18"/>
      <c r="Q37" s="49"/>
      <c r="R37" s="49"/>
      <c r="S37" s="49"/>
      <c r="T37" s="49"/>
      <c r="U37" s="49"/>
      <c r="V37" s="49"/>
      <c r="W37" s="49"/>
      <c r="X37" s="49"/>
    </row>
    <row r="38" spans="1:24" ht="12.75" customHeight="1">
      <c r="A38" s="153" t="s">
        <v>99</v>
      </c>
      <c r="B38" s="153"/>
      <c r="C38" s="153"/>
      <c r="D38" s="153"/>
      <c r="E38" s="153"/>
      <c r="F38" s="153"/>
      <c r="G38" s="153"/>
      <c r="H38" s="153"/>
      <c r="I38" s="48"/>
      <c r="J38" s="54"/>
      <c r="K38" s="54"/>
      <c r="L38" s="54"/>
      <c r="M38" s="54"/>
      <c r="N38" s="54"/>
      <c r="O38" s="54"/>
      <c r="P38" s="54"/>
      <c r="Q38" s="55"/>
      <c r="R38" s="55"/>
      <c r="S38" s="55"/>
      <c r="T38" s="55"/>
      <c r="U38" s="55"/>
      <c r="V38" s="55"/>
      <c r="W38" s="55"/>
      <c r="X38" s="55"/>
    </row>
    <row r="39" spans="1:24" s="25" customFormat="1" ht="33" customHeight="1">
      <c r="A39" s="32">
        <v>1</v>
      </c>
      <c r="B39" s="62" t="s">
        <v>100</v>
      </c>
      <c r="C39" s="64" t="s">
        <v>101</v>
      </c>
      <c r="D39" s="64" t="s">
        <v>113</v>
      </c>
      <c r="E39" s="64" t="s">
        <v>97</v>
      </c>
      <c r="F39" s="64" t="s">
        <v>97</v>
      </c>
      <c r="G39" s="64">
        <v>1968</v>
      </c>
      <c r="H39" s="67">
        <v>785139.75</v>
      </c>
      <c r="I39" s="63" t="s">
        <v>102</v>
      </c>
      <c r="J39" s="113" t="s">
        <v>103</v>
      </c>
      <c r="K39" s="64" t="s">
        <v>104</v>
      </c>
      <c r="L39" s="64" t="s">
        <v>105</v>
      </c>
      <c r="M39" s="64" t="s">
        <v>106</v>
      </c>
      <c r="N39" s="64" t="s">
        <v>107</v>
      </c>
      <c r="O39" s="64" t="s">
        <v>109</v>
      </c>
      <c r="P39" s="64" t="s">
        <v>110</v>
      </c>
      <c r="Q39" s="64" t="s">
        <v>110</v>
      </c>
      <c r="R39" s="64" t="s">
        <v>109</v>
      </c>
      <c r="S39" s="64" t="s">
        <v>111</v>
      </c>
      <c r="T39" s="64" t="s">
        <v>112</v>
      </c>
      <c r="U39" s="65">
        <v>2207</v>
      </c>
      <c r="V39" s="66">
        <v>3</v>
      </c>
      <c r="W39" s="66" t="s">
        <v>113</v>
      </c>
      <c r="X39" s="61" t="s">
        <v>97</v>
      </c>
    </row>
    <row r="40" spans="1:24" s="7" customFormat="1" ht="14.25" customHeight="1">
      <c r="A40" s="168" t="s">
        <v>0</v>
      </c>
      <c r="B40" s="169"/>
      <c r="C40" s="169"/>
      <c r="D40" s="169"/>
      <c r="E40" s="169"/>
      <c r="F40" s="169"/>
      <c r="G40" s="170"/>
      <c r="H40" s="95">
        <f>SUM(H39)</f>
        <v>785139.75</v>
      </c>
      <c r="I40" s="18"/>
      <c r="J40" s="18"/>
      <c r="K40" s="18"/>
      <c r="L40" s="18"/>
      <c r="M40" s="18"/>
      <c r="N40" s="18"/>
      <c r="O40" s="18"/>
      <c r="P40" s="18"/>
      <c r="Q40" s="49"/>
      <c r="R40" s="49"/>
      <c r="S40" s="49"/>
      <c r="T40" s="49"/>
      <c r="U40" s="49"/>
      <c r="V40" s="49"/>
      <c r="W40" s="49"/>
      <c r="X40" s="49"/>
    </row>
    <row r="41" spans="1:24" s="7" customFormat="1" ht="15" customHeight="1">
      <c r="A41" s="154" t="s">
        <v>140</v>
      </c>
      <c r="B41" s="154"/>
      <c r="C41" s="154"/>
      <c r="D41" s="154"/>
      <c r="E41" s="154"/>
      <c r="F41" s="154"/>
      <c r="G41" s="154"/>
      <c r="H41" s="154"/>
      <c r="I41" s="57"/>
      <c r="J41" s="54"/>
      <c r="K41" s="54"/>
      <c r="L41" s="54"/>
      <c r="M41" s="54"/>
      <c r="N41" s="54"/>
      <c r="O41" s="54"/>
      <c r="P41" s="54"/>
      <c r="Q41" s="55"/>
      <c r="R41" s="55"/>
      <c r="S41" s="55"/>
      <c r="T41" s="55"/>
      <c r="U41" s="55"/>
      <c r="V41" s="55"/>
      <c r="W41" s="55"/>
      <c r="X41" s="55"/>
    </row>
    <row r="42" spans="1:24" s="25" customFormat="1" ht="76.5">
      <c r="A42" s="32">
        <v>1</v>
      </c>
      <c r="B42" s="31" t="s">
        <v>79</v>
      </c>
      <c r="C42" s="32" t="s">
        <v>101</v>
      </c>
      <c r="D42" s="20" t="s">
        <v>113</v>
      </c>
      <c r="E42" s="20" t="s">
        <v>97</v>
      </c>
      <c r="F42" s="20" t="s">
        <v>97</v>
      </c>
      <c r="G42" s="64" t="s">
        <v>301</v>
      </c>
      <c r="H42" s="120">
        <v>6260000</v>
      </c>
      <c r="I42" s="121" t="s">
        <v>518</v>
      </c>
      <c r="J42" s="113" t="s">
        <v>141</v>
      </c>
      <c r="K42" s="64" t="s">
        <v>80</v>
      </c>
      <c r="L42" s="64" t="s">
        <v>142</v>
      </c>
      <c r="M42" s="64" t="s">
        <v>143</v>
      </c>
      <c r="N42" s="64" t="s">
        <v>144</v>
      </c>
      <c r="O42" s="64" t="s">
        <v>109</v>
      </c>
      <c r="P42" s="64" t="s">
        <v>109</v>
      </c>
      <c r="Q42" s="64" t="s">
        <v>129</v>
      </c>
      <c r="R42" s="64" t="s">
        <v>129</v>
      </c>
      <c r="S42" s="64" t="s">
        <v>111</v>
      </c>
      <c r="T42" s="64" t="s">
        <v>109</v>
      </c>
      <c r="U42" s="66">
        <v>3356.2</v>
      </c>
      <c r="V42" s="30" t="s">
        <v>146</v>
      </c>
      <c r="W42" s="61" t="s">
        <v>113</v>
      </c>
      <c r="X42" s="61" t="s">
        <v>97</v>
      </c>
    </row>
    <row r="43" spans="1:24" s="7" customFormat="1" ht="18" customHeight="1">
      <c r="A43" s="168" t="s">
        <v>0</v>
      </c>
      <c r="B43" s="169"/>
      <c r="C43" s="169"/>
      <c r="D43" s="169"/>
      <c r="E43" s="169"/>
      <c r="F43" s="169"/>
      <c r="G43" s="170"/>
      <c r="H43" s="115">
        <f>SUM(H42)</f>
        <v>6260000</v>
      </c>
      <c r="I43" s="18"/>
      <c r="J43" s="18"/>
      <c r="K43" s="18"/>
      <c r="L43" s="18"/>
      <c r="M43" s="18"/>
      <c r="N43" s="18"/>
      <c r="O43" s="18"/>
      <c r="P43" s="18"/>
      <c r="Q43" s="49"/>
      <c r="R43" s="49"/>
      <c r="S43" s="49"/>
      <c r="T43" s="49"/>
      <c r="U43" s="49"/>
      <c r="V43" s="49"/>
      <c r="W43" s="49"/>
      <c r="X43" s="49"/>
    </row>
    <row r="44" spans="1:24" s="7" customFormat="1" ht="14.25" customHeight="1">
      <c r="A44" s="174" t="s">
        <v>117</v>
      </c>
      <c r="B44" s="174"/>
      <c r="C44" s="174"/>
      <c r="D44" s="174"/>
      <c r="E44" s="174"/>
      <c r="F44" s="174"/>
      <c r="G44" s="174"/>
      <c r="H44" s="174"/>
      <c r="I44" s="58"/>
      <c r="J44" s="54"/>
      <c r="K44" s="54"/>
      <c r="L44" s="54"/>
      <c r="M44" s="54"/>
      <c r="N44" s="54"/>
      <c r="O44" s="54"/>
      <c r="P44" s="54"/>
      <c r="Q44" s="55"/>
      <c r="R44" s="55"/>
      <c r="S44" s="55"/>
      <c r="T44" s="55"/>
      <c r="U44" s="55"/>
      <c r="V44" s="55"/>
      <c r="W44" s="55"/>
      <c r="X44" s="55"/>
    </row>
    <row r="45" spans="1:24" s="25" customFormat="1" ht="89.25">
      <c r="A45" s="32">
        <v>1</v>
      </c>
      <c r="B45" s="72" t="s">
        <v>100</v>
      </c>
      <c r="C45" s="70" t="s">
        <v>118</v>
      </c>
      <c r="D45" s="70" t="s">
        <v>113</v>
      </c>
      <c r="E45" s="69" t="s">
        <v>97</v>
      </c>
      <c r="F45" s="69" t="s">
        <v>97</v>
      </c>
      <c r="G45" s="74">
        <v>1961</v>
      </c>
      <c r="H45" s="122">
        <v>1256000</v>
      </c>
      <c r="I45" s="75" t="s">
        <v>518</v>
      </c>
      <c r="J45" s="123" t="s">
        <v>121</v>
      </c>
      <c r="K45" s="76" t="s">
        <v>83</v>
      </c>
      <c r="L45" s="70" t="s">
        <v>123</v>
      </c>
      <c r="M45" s="70" t="s">
        <v>124</v>
      </c>
      <c r="N45" s="70" t="s">
        <v>125</v>
      </c>
      <c r="O45" s="70" t="s">
        <v>129</v>
      </c>
      <c r="P45" s="70" t="s">
        <v>130</v>
      </c>
      <c r="Q45" s="70" t="s">
        <v>130</v>
      </c>
      <c r="R45" s="70" t="s">
        <v>131</v>
      </c>
      <c r="S45" s="70" t="s">
        <v>132</v>
      </c>
      <c r="T45" s="70" t="s">
        <v>130</v>
      </c>
      <c r="U45" s="77">
        <v>673.6</v>
      </c>
      <c r="V45" s="77">
        <v>2</v>
      </c>
      <c r="W45" s="77" t="s">
        <v>113</v>
      </c>
      <c r="X45" s="77" t="s">
        <v>97</v>
      </c>
    </row>
    <row r="46" spans="1:24" s="25" customFormat="1" ht="89.25">
      <c r="A46" s="32">
        <v>2</v>
      </c>
      <c r="B46" s="73" t="s">
        <v>119</v>
      </c>
      <c r="C46" s="71" t="s">
        <v>120</v>
      </c>
      <c r="D46" s="71" t="s">
        <v>113</v>
      </c>
      <c r="E46" s="71" t="s">
        <v>97</v>
      </c>
      <c r="F46" s="71" t="s">
        <v>97</v>
      </c>
      <c r="G46" s="71">
        <v>2005</v>
      </c>
      <c r="H46" s="122">
        <v>3246000</v>
      </c>
      <c r="I46" s="75" t="s">
        <v>518</v>
      </c>
      <c r="J46" s="123" t="s">
        <v>122</v>
      </c>
      <c r="K46" s="71" t="s">
        <v>83</v>
      </c>
      <c r="L46" s="71" t="s">
        <v>126</v>
      </c>
      <c r="M46" s="71" t="s">
        <v>127</v>
      </c>
      <c r="N46" s="71" t="s">
        <v>126</v>
      </c>
      <c r="O46" s="70" t="s">
        <v>129</v>
      </c>
      <c r="P46" s="70" t="s">
        <v>129</v>
      </c>
      <c r="Q46" s="70" t="s">
        <v>129</v>
      </c>
      <c r="R46" s="70" t="s">
        <v>133</v>
      </c>
      <c r="S46" s="71" t="s">
        <v>132</v>
      </c>
      <c r="T46" s="70" t="s">
        <v>129</v>
      </c>
      <c r="U46" s="69">
        <v>1110</v>
      </c>
      <c r="V46" s="69">
        <v>1</v>
      </c>
      <c r="W46" s="69" t="s">
        <v>97</v>
      </c>
      <c r="X46" s="69" t="s">
        <v>97</v>
      </c>
    </row>
    <row r="47" spans="1:24" s="13" customFormat="1" ht="12.75" customHeight="1">
      <c r="A47" s="171" t="s">
        <v>0</v>
      </c>
      <c r="B47" s="172"/>
      <c r="C47" s="172"/>
      <c r="D47" s="172"/>
      <c r="E47" s="172"/>
      <c r="F47" s="172"/>
      <c r="G47" s="173"/>
      <c r="H47" s="95">
        <f>SUM(H45:H46)</f>
        <v>4502000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s="13" customFormat="1" ht="12.75" customHeight="1">
      <c r="A48" s="153" t="s">
        <v>135</v>
      </c>
      <c r="B48" s="153"/>
      <c r="C48" s="153"/>
      <c r="D48" s="153"/>
      <c r="E48" s="153"/>
      <c r="F48" s="153"/>
      <c r="G48" s="153"/>
      <c r="H48" s="153"/>
      <c r="I48" s="5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s="25" customFormat="1" ht="34.5" customHeight="1">
      <c r="A49" s="32">
        <v>1</v>
      </c>
      <c r="B49" s="62" t="s">
        <v>100</v>
      </c>
      <c r="C49" s="64" t="s">
        <v>101</v>
      </c>
      <c r="D49" s="64" t="s">
        <v>113</v>
      </c>
      <c r="E49" s="64" t="s">
        <v>97</v>
      </c>
      <c r="F49" s="20" t="s">
        <v>97</v>
      </c>
      <c r="G49" s="64">
        <v>1999</v>
      </c>
      <c r="H49" s="120">
        <v>3932000</v>
      </c>
      <c r="I49" s="121" t="s">
        <v>518</v>
      </c>
      <c r="J49" s="113" t="s">
        <v>136</v>
      </c>
      <c r="K49" s="64" t="s">
        <v>137</v>
      </c>
      <c r="L49" s="64" t="s">
        <v>105</v>
      </c>
      <c r="M49" s="64" t="s">
        <v>138</v>
      </c>
      <c r="N49" s="64" t="s">
        <v>139</v>
      </c>
      <c r="O49" s="64" t="s">
        <v>109</v>
      </c>
      <c r="P49" s="64" t="s">
        <v>109</v>
      </c>
      <c r="Q49" s="64" t="s">
        <v>109</v>
      </c>
      <c r="R49" s="64" t="s">
        <v>109</v>
      </c>
      <c r="S49" s="64" t="s">
        <v>111</v>
      </c>
      <c r="T49" s="64" t="s">
        <v>109</v>
      </c>
      <c r="U49" s="65">
        <v>2108</v>
      </c>
      <c r="V49" s="66">
        <v>1</v>
      </c>
      <c r="W49" s="66" t="s">
        <v>113</v>
      </c>
      <c r="X49" s="66" t="s">
        <v>97</v>
      </c>
    </row>
    <row r="50" spans="1:24" s="13" customFormat="1" ht="12.75" customHeight="1">
      <c r="A50" s="168" t="s">
        <v>0</v>
      </c>
      <c r="B50" s="169"/>
      <c r="C50" s="169"/>
      <c r="D50" s="169"/>
      <c r="E50" s="169"/>
      <c r="F50" s="169"/>
      <c r="G50" s="170"/>
      <c r="H50" s="95">
        <f>SUM(H49)</f>
        <v>3932000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s="13" customFormat="1" ht="14.25" customHeight="1">
      <c r="A51" s="153" t="s">
        <v>254</v>
      </c>
      <c r="B51" s="153"/>
      <c r="C51" s="153"/>
      <c r="D51" s="153"/>
      <c r="E51" s="153"/>
      <c r="F51" s="153"/>
      <c r="G51" s="153"/>
      <c r="H51" s="153"/>
      <c r="I51" s="48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s="25" customFormat="1" ht="13.5" thickBot="1">
      <c r="A52" s="162" t="s">
        <v>114</v>
      </c>
      <c r="B52" s="163"/>
      <c r="C52" s="163"/>
      <c r="D52" s="163"/>
      <c r="E52" s="163"/>
      <c r="F52" s="164"/>
      <c r="G52" s="165"/>
      <c r="H52" s="1"/>
      <c r="I52" s="1"/>
      <c r="J52" s="18"/>
      <c r="K52" s="19"/>
      <c r="L52" s="19"/>
      <c r="M52" s="19"/>
      <c r="N52" s="19"/>
      <c r="O52" s="19"/>
      <c r="P52" s="19"/>
      <c r="Q52" s="53"/>
      <c r="R52" s="53"/>
      <c r="S52" s="53"/>
      <c r="T52" s="53"/>
      <c r="U52" s="53"/>
      <c r="V52" s="53"/>
      <c r="W52" s="53"/>
      <c r="X52" s="53"/>
    </row>
    <row r="53" spans="1:16" s="7" customFormat="1" ht="13.5" thickBot="1">
      <c r="A53" s="10"/>
      <c r="B53" s="26"/>
      <c r="F53" s="150" t="s">
        <v>56</v>
      </c>
      <c r="G53" s="151"/>
      <c r="H53" s="110">
        <f>SUM(H50+H47+H43+H40+H33+H20)</f>
        <v>20767267.64</v>
      </c>
      <c r="I53" s="10"/>
      <c r="J53" s="10"/>
      <c r="K53" s="13"/>
      <c r="L53" s="13"/>
      <c r="M53" s="13"/>
      <c r="N53" s="13"/>
      <c r="O53" s="13"/>
      <c r="P53" s="13"/>
    </row>
    <row r="54" spans="1:16" s="7" customFormat="1" ht="12.75">
      <c r="A54" s="10"/>
      <c r="B54" s="10"/>
      <c r="C54" s="12"/>
      <c r="D54" s="21"/>
      <c r="E54" s="21"/>
      <c r="F54" s="22"/>
      <c r="G54" s="10"/>
      <c r="H54" s="10"/>
      <c r="I54" s="10"/>
      <c r="J54" s="10"/>
      <c r="K54" s="13"/>
      <c r="L54" s="13"/>
      <c r="M54" s="13"/>
      <c r="N54" s="13"/>
      <c r="O54" s="13"/>
      <c r="P54" s="13"/>
    </row>
    <row r="55" spans="1:16" s="7" customFormat="1" ht="12.75">
      <c r="A55" s="10"/>
      <c r="B55" s="10"/>
      <c r="C55" s="12"/>
      <c r="D55" s="21"/>
      <c r="E55" s="21"/>
      <c r="F55" s="22"/>
      <c r="G55" s="10"/>
      <c r="H55" s="10"/>
      <c r="I55" s="10"/>
      <c r="J55" s="10"/>
      <c r="K55" s="13"/>
      <c r="L55" s="13"/>
      <c r="M55" s="13"/>
      <c r="N55" s="13"/>
      <c r="O55" s="13"/>
      <c r="P55" s="13"/>
    </row>
    <row r="56" spans="1:16" s="7" customFormat="1" ht="12.75">
      <c r="A56" s="10"/>
      <c r="B56" s="10"/>
      <c r="C56" s="12"/>
      <c r="D56" s="21"/>
      <c r="E56" s="21"/>
      <c r="F56" s="22"/>
      <c r="G56" s="10"/>
      <c r="H56" s="10"/>
      <c r="I56" s="10"/>
      <c r="J56" s="10"/>
      <c r="K56" s="13"/>
      <c r="L56" s="13"/>
      <c r="M56" s="13"/>
      <c r="N56" s="13"/>
      <c r="O56" s="13"/>
      <c r="P56" s="13"/>
    </row>
    <row r="57" ht="12.75" customHeight="1"/>
    <row r="58" spans="1:16" s="7" customFormat="1" ht="12.75">
      <c r="A58" s="10"/>
      <c r="B58" s="10"/>
      <c r="C58" s="12"/>
      <c r="D58" s="21"/>
      <c r="E58" s="21"/>
      <c r="F58" s="22"/>
      <c r="G58" s="10"/>
      <c r="H58" s="10"/>
      <c r="I58" s="10"/>
      <c r="J58" s="10"/>
      <c r="K58" s="13"/>
      <c r="L58" s="13"/>
      <c r="M58" s="13"/>
      <c r="N58" s="13"/>
      <c r="O58" s="13"/>
      <c r="P58" s="13"/>
    </row>
    <row r="59" spans="1:16" s="7" customFormat="1" ht="12.75">
      <c r="A59" s="10"/>
      <c r="B59" s="10"/>
      <c r="C59" s="12"/>
      <c r="D59" s="21"/>
      <c r="E59" s="21"/>
      <c r="F59" s="22"/>
      <c r="G59" s="10"/>
      <c r="H59" s="10"/>
      <c r="I59" s="10"/>
      <c r="J59" s="10"/>
      <c r="K59" s="13"/>
      <c r="L59" s="13"/>
      <c r="M59" s="13"/>
      <c r="N59" s="13"/>
      <c r="O59" s="13"/>
      <c r="P59" s="13"/>
    </row>
    <row r="61" ht="21.75" customHeight="1"/>
  </sheetData>
  <sheetProtection/>
  <mergeCells count="38">
    <mergeCell ref="I10:I11"/>
    <mergeCell ref="F4:F5"/>
    <mergeCell ref="A40:G40"/>
    <mergeCell ref="A43:G43"/>
    <mergeCell ref="A47:G47"/>
    <mergeCell ref="A50:G50"/>
    <mergeCell ref="A44:H44"/>
    <mergeCell ref="A33:G33"/>
    <mergeCell ref="A20:G20"/>
    <mergeCell ref="H10:H11"/>
    <mergeCell ref="X4:X5"/>
    <mergeCell ref="J4:J5"/>
    <mergeCell ref="K4:K5"/>
    <mergeCell ref="L4:N4"/>
    <mergeCell ref="O4:T4"/>
    <mergeCell ref="A52:G52"/>
    <mergeCell ref="I4:I5"/>
    <mergeCell ref="A37:H37"/>
    <mergeCell ref="A38:H38"/>
    <mergeCell ref="V4:V5"/>
    <mergeCell ref="W4:W5"/>
    <mergeCell ref="A6:F6"/>
    <mergeCell ref="A4:A5"/>
    <mergeCell ref="B4:B5"/>
    <mergeCell ref="C4:C5"/>
    <mergeCell ref="H4:H5"/>
    <mergeCell ref="G4:G5"/>
    <mergeCell ref="D4:D5"/>
    <mergeCell ref="E4:E5"/>
    <mergeCell ref="F53:G53"/>
    <mergeCell ref="U4:U5"/>
    <mergeCell ref="A48:H48"/>
    <mergeCell ref="A41:H41"/>
    <mergeCell ref="A51:H51"/>
    <mergeCell ref="A36:H36"/>
    <mergeCell ref="A35:H35"/>
    <mergeCell ref="A21:H21"/>
    <mergeCell ref="A34:H3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4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SheetLayoutView="100" zoomScalePageLayoutView="0" workbookViewId="0" topLeftCell="J28">
      <selection activeCell="S26" sqref="S26"/>
    </sheetView>
  </sheetViews>
  <sheetFormatPr defaultColWidth="9.140625" defaultRowHeight="12.75"/>
  <cols>
    <col min="1" max="1" width="4.57421875" style="4" customWidth="1"/>
    <col min="2" max="2" width="17.28125" style="4" customWidth="1"/>
    <col min="3" max="3" width="16.8515625" style="4" customWidth="1"/>
    <col min="4" max="4" width="21.8515625" style="8" customWidth="1"/>
    <col min="5" max="5" width="11.8515625" style="4" customWidth="1"/>
    <col min="6" max="6" width="24.140625" style="4" customWidth="1"/>
    <col min="7" max="7" width="12.00390625" style="4" customWidth="1"/>
    <col min="8" max="8" width="13.140625" style="129" customWidth="1"/>
    <col min="9" max="9" width="11.57421875" style="6" customWidth="1"/>
    <col min="10" max="10" width="10.8515625" style="111" customWidth="1"/>
    <col min="11" max="11" width="15.140625" style="4" customWidth="1"/>
    <col min="12" max="12" width="14.7109375" style="4" customWidth="1"/>
    <col min="13" max="13" width="19.00390625" style="132" customWidth="1"/>
    <col min="14" max="17" width="15.00390625" style="142" customWidth="1"/>
    <col min="18" max="21" width="8.00390625" style="4" customWidth="1"/>
    <col min="22" max="22" width="13.28125" style="4" customWidth="1"/>
    <col min="23" max="23" width="13.57421875" style="4" customWidth="1"/>
    <col min="24" max="16384" width="9.140625" style="4" customWidth="1"/>
  </cols>
  <sheetData>
    <row r="1" spans="1:9" ht="18">
      <c r="A1" s="5" t="s">
        <v>515</v>
      </c>
      <c r="I1" s="135"/>
    </row>
    <row r="2" spans="1:21" ht="23.25" customHeight="1">
      <c r="A2" s="180" t="s">
        <v>16</v>
      </c>
      <c r="B2" s="180"/>
      <c r="C2" s="180"/>
      <c r="D2" s="180"/>
      <c r="E2" s="180"/>
      <c r="F2" s="180"/>
      <c r="G2" s="180"/>
      <c r="H2" s="180"/>
      <c r="I2" s="180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s="11" customFormat="1" ht="18" customHeight="1">
      <c r="A3" s="181" t="s">
        <v>17</v>
      </c>
      <c r="B3" s="152" t="s">
        <v>18</v>
      </c>
      <c r="C3" s="152" t="s">
        <v>19</v>
      </c>
      <c r="D3" s="152" t="s">
        <v>20</v>
      </c>
      <c r="E3" s="152" t="s">
        <v>21</v>
      </c>
      <c r="F3" s="152" t="s">
        <v>392</v>
      </c>
      <c r="G3" s="152" t="s">
        <v>58</v>
      </c>
      <c r="H3" s="178" t="s">
        <v>22</v>
      </c>
      <c r="I3" s="152" t="s">
        <v>10</v>
      </c>
      <c r="J3" s="178" t="s">
        <v>11</v>
      </c>
      <c r="K3" s="152" t="s">
        <v>12</v>
      </c>
      <c r="L3" s="152" t="s">
        <v>59</v>
      </c>
      <c r="M3" s="179" t="s">
        <v>401</v>
      </c>
      <c r="N3" s="152" t="s">
        <v>60</v>
      </c>
      <c r="O3" s="152"/>
      <c r="P3" s="152" t="s">
        <v>61</v>
      </c>
      <c r="Q3" s="152"/>
      <c r="R3" s="152" t="s">
        <v>115</v>
      </c>
      <c r="S3" s="152"/>
      <c r="T3" s="152"/>
      <c r="U3" s="152"/>
    </row>
    <row r="4" spans="1:21" s="11" customFormat="1" ht="36.75" customHeight="1">
      <c r="A4" s="181"/>
      <c r="B4" s="152"/>
      <c r="C4" s="152"/>
      <c r="D4" s="152"/>
      <c r="E4" s="152"/>
      <c r="F4" s="152"/>
      <c r="G4" s="152"/>
      <c r="H4" s="178"/>
      <c r="I4" s="152"/>
      <c r="J4" s="178"/>
      <c r="K4" s="152"/>
      <c r="L4" s="152"/>
      <c r="M4" s="179"/>
      <c r="N4" s="152"/>
      <c r="O4" s="152"/>
      <c r="P4" s="152"/>
      <c r="Q4" s="152"/>
      <c r="R4" s="152"/>
      <c r="S4" s="152"/>
      <c r="T4" s="152"/>
      <c r="U4" s="152"/>
    </row>
    <row r="5" spans="1:21" s="11" customFormat="1" ht="42" customHeight="1">
      <c r="A5" s="181"/>
      <c r="B5" s="152"/>
      <c r="C5" s="152"/>
      <c r="D5" s="152"/>
      <c r="E5" s="152"/>
      <c r="F5" s="152"/>
      <c r="G5" s="152"/>
      <c r="H5" s="178"/>
      <c r="I5" s="152"/>
      <c r="J5" s="178"/>
      <c r="K5" s="152"/>
      <c r="L5" s="152"/>
      <c r="M5" s="179"/>
      <c r="N5" s="3" t="s">
        <v>23</v>
      </c>
      <c r="O5" s="3" t="s">
        <v>24</v>
      </c>
      <c r="P5" s="3" t="s">
        <v>23</v>
      </c>
      <c r="Q5" s="3" t="s">
        <v>24</v>
      </c>
      <c r="R5" s="3" t="s">
        <v>62</v>
      </c>
      <c r="S5" s="3" t="s">
        <v>63</v>
      </c>
      <c r="T5" s="3" t="s">
        <v>64</v>
      </c>
      <c r="U5" s="3" t="s">
        <v>65</v>
      </c>
    </row>
    <row r="6" spans="1:21" ht="18.75" customHeight="1">
      <c r="A6" s="153" t="s">
        <v>258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43"/>
      <c r="M6" s="134"/>
      <c r="N6" s="143"/>
      <c r="O6" s="143"/>
      <c r="P6" s="143"/>
      <c r="Q6" s="143"/>
      <c r="R6" s="59"/>
      <c r="S6" s="59"/>
      <c r="T6" s="59"/>
      <c r="U6" s="59"/>
    </row>
    <row r="7" spans="1:21" s="130" customFormat="1" ht="25.5">
      <c r="A7" s="2">
        <v>1</v>
      </c>
      <c r="B7" s="2" t="s">
        <v>352</v>
      </c>
      <c r="C7" s="2"/>
      <c r="D7" s="2">
        <v>481447</v>
      </c>
      <c r="E7" s="2" t="s">
        <v>353</v>
      </c>
      <c r="F7" s="2" t="s">
        <v>354</v>
      </c>
      <c r="G7" s="2" t="s">
        <v>96</v>
      </c>
      <c r="H7" s="112">
        <v>1977</v>
      </c>
      <c r="I7" s="2"/>
      <c r="J7" s="112">
        <v>1</v>
      </c>
      <c r="K7" s="2"/>
      <c r="L7" s="2"/>
      <c r="M7" s="98"/>
      <c r="N7" s="3" t="s">
        <v>463</v>
      </c>
      <c r="O7" s="3" t="s">
        <v>464</v>
      </c>
      <c r="P7" s="3" t="s">
        <v>96</v>
      </c>
      <c r="Q7" s="3" t="s">
        <v>96</v>
      </c>
      <c r="R7" s="131" t="s">
        <v>3</v>
      </c>
      <c r="S7" s="131" t="s">
        <v>3</v>
      </c>
      <c r="T7" s="131"/>
      <c r="U7" s="131"/>
    </row>
    <row r="8" spans="1:21" s="130" customFormat="1" ht="25.5">
      <c r="A8" s="2">
        <v>2</v>
      </c>
      <c r="B8" s="2" t="s">
        <v>355</v>
      </c>
      <c r="C8" s="2" t="s">
        <v>356</v>
      </c>
      <c r="D8" s="2">
        <v>16635</v>
      </c>
      <c r="E8" s="2" t="s">
        <v>357</v>
      </c>
      <c r="F8" s="2" t="s">
        <v>358</v>
      </c>
      <c r="G8" s="2" t="s">
        <v>393</v>
      </c>
      <c r="H8" s="112">
        <v>1978</v>
      </c>
      <c r="I8" s="2"/>
      <c r="J8" s="112">
        <v>7</v>
      </c>
      <c r="K8" s="2"/>
      <c r="L8" s="2"/>
      <c r="M8" s="98"/>
      <c r="N8" s="3" t="s">
        <v>465</v>
      </c>
      <c r="O8" s="3" t="s">
        <v>466</v>
      </c>
      <c r="P8" s="3" t="s">
        <v>96</v>
      </c>
      <c r="Q8" s="3" t="s">
        <v>96</v>
      </c>
      <c r="R8" s="131" t="s">
        <v>3</v>
      </c>
      <c r="S8" s="131" t="s">
        <v>3</v>
      </c>
      <c r="T8" s="131"/>
      <c r="U8" s="131"/>
    </row>
    <row r="9" spans="1:21" s="130" customFormat="1" ht="25.5">
      <c r="A9" s="2">
        <v>3</v>
      </c>
      <c r="B9" s="2" t="s">
        <v>359</v>
      </c>
      <c r="C9" s="2" t="s">
        <v>360</v>
      </c>
      <c r="D9" s="2" t="s">
        <v>361</v>
      </c>
      <c r="E9" s="2" t="s">
        <v>362</v>
      </c>
      <c r="F9" s="2" t="s">
        <v>358</v>
      </c>
      <c r="G9" s="2" t="s">
        <v>394</v>
      </c>
      <c r="H9" s="112">
        <v>1999</v>
      </c>
      <c r="I9" s="2"/>
      <c r="J9" s="112">
        <v>6</v>
      </c>
      <c r="K9" s="2"/>
      <c r="L9" s="2"/>
      <c r="M9" s="133">
        <v>33500</v>
      </c>
      <c r="N9" s="3" t="s">
        <v>467</v>
      </c>
      <c r="O9" s="3" t="s">
        <v>468</v>
      </c>
      <c r="P9" s="3" t="s">
        <v>467</v>
      </c>
      <c r="Q9" s="3" t="s">
        <v>468</v>
      </c>
      <c r="R9" s="131" t="s">
        <v>3</v>
      </c>
      <c r="S9" s="131" t="s">
        <v>3</v>
      </c>
      <c r="T9" s="131" t="s">
        <v>3</v>
      </c>
      <c r="U9" s="131"/>
    </row>
    <row r="10" spans="1:21" s="130" customFormat="1" ht="25.5">
      <c r="A10" s="2">
        <v>4</v>
      </c>
      <c r="B10" s="2" t="s">
        <v>363</v>
      </c>
      <c r="C10" s="2" t="s">
        <v>364</v>
      </c>
      <c r="D10" s="2" t="s">
        <v>365</v>
      </c>
      <c r="E10" s="2" t="s">
        <v>366</v>
      </c>
      <c r="F10" s="2" t="s">
        <v>298</v>
      </c>
      <c r="G10" s="2" t="s">
        <v>395</v>
      </c>
      <c r="H10" s="112">
        <v>1993</v>
      </c>
      <c r="I10" s="2"/>
      <c r="J10" s="112">
        <v>9</v>
      </c>
      <c r="K10" s="2" t="s">
        <v>399</v>
      </c>
      <c r="L10" s="2"/>
      <c r="M10" s="133"/>
      <c r="N10" s="3" t="s">
        <v>469</v>
      </c>
      <c r="O10" s="3" t="s">
        <v>470</v>
      </c>
      <c r="P10" s="3" t="s">
        <v>96</v>
      </c>
      <c r="Q10" s="3" t="s">
        <v>96</v>
      </c>
      <c r="R10" s="131" t="s">
        <v>3</v>
      </c>
      <c r="S10" s="131" t="s">
        <v>3</v>
      </c>
      <c r="T10" s="131"/>
      <c r="U10" s="131"/>
    </row>
    <row r="11" spans="1:21" s="130" customFormat="1" ht="25.5">
      <c r="A11" s="2">
        <v>5</v>
      </c>
      <c r="B11" s="2" t="s">
        <v>367</v>
      </c>
      <c r="C11" s="2" t="s">
        <v>368</v>
      </c>
      <c r="D11" s="2" t="s">
        <v>369</v>
      </c>
      <c r="E11" s="2" t="s">
        <v>370</v>
      </c>
      <c r="F11" s="2" t="s">
        <v>289</v>
      </c>
      <c r="G11" s="2" t="s">
        <v>396</v>
      </c>
      <c r="H11" s="112">
        <v>2007</v>
      </c>
      <c r="I11" s="2"/>
      <c r="J11" s="112">
        <v>5</v>
      </c>
      <c r="K11" s="2"/>
      <c r="L11" s="2"/>
      <c r="M11" s="133">
        <v>11800</v>
      </c>
      <c r="N11" s="3" t="s">
        <v>471</v>
      </c>
      <c r="O11" s="3" t="s">
        <v>472</v>
      </c>
      <c r="P11" s="3" t="s">
        <v>471</v>
      </c>
      <c r="Q11" s="3" t="s">
        <v>472</v>
      </c>
      <c r="R11" s="131" t="s">
        <v>3</v>
      </c>
      <c r="S11" s="131" t="s">
        <v>3</v>
      </c>
      <c r="T11" s="131" t="s">
        <v>3</v>
      </c>
      <c r="U11" s="136"/>
    </row>
    <row r="12" spans="1:21" s="130" customFormat="1" ht="25.5">
      <c r="A12" s="2">
        <v>6</v>
      </c>
      <c r="B12" s="2" t="s">
        <v>371</v>
      </c>
      <c r="C12" s="2">
        <v>244</v>
      </c>
      <c r="D12" s="2">
        <v>10757</v>
      </c>
      <c r="E12" s="2" t="s">
        <v>372</v>
      </c>
      <c r="F12" s="2" t="s">
        <v>358</v>
      </c>
      <c r="G12" s="2" t="s">
        <v>394</v>
      </c>
      <c r="H12" s="112">
        <v>1987</v>
      </c>
      <c r="I12" s="2"/>
      <c r="J12" s="112">
        <v>6</v>
      </c>
      <c r="K12" s="2"/>
      <c r="L12" s="2"/>
      <c r="M12" s="133"/>
      <c r="N12" s="3" t="s">
        <v>473</v>
      </c>
      <c r="O12" s="3" t="s">
        <v>474</v>
      </c>
      <c r="P12" s="3" t="s">
        <v>96</v>
      </c>
      <c r="Q12" s="3" t="s">
        <v>96</v>
      </c>
      <c r="R12" s="131" t="s">
        <v>3</v>
      </c>
      <c r="S12" s="131" t="s">
        <v>3</v>
      </c>
      <c r="T12" s="131"/>
      <c r="U12" s="131"/>
    </row>
    <row r="13" spans="1:21" s="130" customFormat="1" ht="25.5">
      <c r="A13" s="2">
        <v>7</v>
      </c>
      <c r="B13" s="2" t="s">
        <v>363</v>
      </c>
      <c r="C13" s="2" t="s">
        <v>364</v>
      </c>
      <c r="D13" s="2" t="s">
        <v>373</v>
      </c>
      <c r="E13" s="2" t="s">
        <v>374</v>
      </c>
      <c r="F13" s="2" t="s">
        <v>289</v>
      </c>
      <c r="G13" s="2" t="s">
        <v>395</v>
      </c>
      <c r="H13" s="112">
        <v>1992</v>
      </c>
      <c r="I13" s="2"/>
      <c r="J13" s="112">
        <v>9</v>
      </c>
      <c r="K13" s="2" t="s">
        <v>399</v>
      </c>
      <c r="L13" s="2"/>
      <c r="M13" s="133"/>
      <c r="N13" s="3" t="s">
        <v>475</v>
      </c>
      <c r="O13" s="3" t="s">
        <v>476</v>
      </c>
      <c r="P13" s="3" t="s">
        <v>96</v>
      </c>
      <c r="Q13" s="3" t="s">
        <v>96</v>
      </c>
      <c r="R13" s="131" t="s">
        <v>3</v>
      </c>
      <c r="S13" s="131" t="s">
        <v>3</v>
      </c>
      <c r="T13" s="131"/>
      <c r="U13" s="131"/>
    </row>
    <row r="14" spans="1:21" s="130" customFormat="1" ht="25.5">
      <c r="A14" s="2">
        <v>8</v>
      </c>
      <c r="B14" s="2" t="s">
        <v>375</v>
      </c>
      <c r="C14" s="2" t="s">
        <v>376</v>
      </c>
      <c r="D14" s="2" t="s">
        <v>377</v>
      </c>
      <c r="E14" s="2" t="s">
        <v>378</v>
      </c>
      <c r="F14" s="2" t="s">
        <v>289</v>
      </c>
      <c r="G14" s="2" t="s">
        <v>397</v>
      </c>
      <c r="H14" s="112">
        <v>2013</v>
      </c>
      <c r="I14" s="2"/>
      <c r="J14" s="112">
        <v>5</v>
      </c>
      <c r="K14" s="2" t="s">
        <v>96</v>
      </c>
      <c r="L14" s="2"/>
      <c r="M14" s="133">
        <v>48300</v>
      </c>
      <c r="N14" s="3" t="s">
        <v>477</v>
      </c>
      <c r="O14" s="3" t="s">
        <v>478</v>
      </c>
      <c r="P14" s="3" t="s">
        <v>477</v>
      </c>
      <c r="Q14" s="3" t="s">
        <v>478</v>
      </c>
      <c r="R14" s="131" t="s">
        <v>3</v>
      </c>
      <c r="S14" s="131" t="s">
        <v>3</v>
      </c>
      <c r="T14" s="131" t="s">
        <v>3</v>
      </c>
      <c r="U14" s="136"/>
    </row>
    <row r="15" spans="1:23" s="130" customFormat="1" ht="25.5">
      <c r="A15" s="2">
        <v>9</v>
      </c>
      <c r="B15" s="2" t="s">
        <v>379</v>
      </c>
      <c r="C15" s="2" t="s">
        <v>380</v>
      </c>
      <c r="D15" s="2" t="s">
        <v>381</v>
      </c>
      <c r="E15" s="2" t="s">
        <v>382</v>
      </c>
      <c r="F15" s="2" t="s">
        <v>383</v>
      </c>
      <c r="G15" s="2" t="s">
        <v>96</v>
      </c>
      <c r="H15" s="112">
        <v>2013</v>
      </c>
      <c r="I15" s="2"/>
      <c r="J15" s="112" t="s">
        <v>96</v>
      </c>
      <c r="K15" s="2" t="s">
        <v>400</v>
      </c>
      <c r="L15" s="2"/>
      <c r="M15" s="133"/>
      <c r="N15" s="3" t="s">
        <v>479</v>
      </c>
      <c r="O15" s="3" t="s">
        <v>480</v>
      </c>
      <c r="P15" s="3" t="s">
        <v>96</v>
      </c>
      <c r="Q15" s="3" t="s">
        <v>96</v>
      </c>
      <c r="R15" s="131" t="s">
        <v>3</v>
      </c>
      <c r="S15" s="131"/>
      <c r="T15" s="131"/>
      <c r="U15" s="131"/>
      <c r="W15" s="140"/>
    </row>
    <row r="16" spans="1:21" s="130" customFormat="1" ht="25.5">
      <c r="A16" s="2">
        <v>10</v>
      </c>
      <c r="B16" s="2" t="s">
        <v>384</v>
      </c>
      <c r="C16" s="2" t="s">
        <v>385</v>
      </c>
      <c r="D16" s="2" t="s">
        <v>386</v>
      </c>
      <c r="E16" s="2" t="s">
        <v>387</v>
      </c>
      <c r="F16" s="2" t="s">
        <v>358</v>
      </c>
      <c r="G16" s="2" t="s">
        <v>398</v>
      </c>
      <c r="H16" s="112">
        <v>2013</v>
      </c>
      <c r="I16" s="2"/>
      <c r="J16" s="112">
        <v>6</v>
      </c>
      <c r="K16" s="2" t="s">
        <v>96</v>
      </c>
      <c r="L16" s="2"/>
      <c r="M16" s="133">
        <v>562200</v>
      </c>
      <c r="N16" s="3" t="s">
        <v>481</v>
      </c>
      <c r="O16" s="3" t="s">
        <v>482</v>
      </c>
      <c r="P16" s="3" t="s">
        <v>481</v>
      </c>
      <c r="Q16" s="3" t="s">
        <v>482</v>
      </c>
      <c r="R16" s="137" t="s">
        <v>3</v>
      </c>
      <c r="S16" s="131" t="s">
        <v>3</v>
      </c>
      <c r="T16" s="131" t="s">
        <v>3</v>
      </c>
      <c r="U16" s="131"/>
    </row>
    <row r="17" spans="1:21" s="130" customFormat="1" ht="25.5">
      <c r="A17" s="2">
        <v>11</v>
      </c>
      <c r="B17" s="2" t="s">
        <v>388</v>
      </c>
      <c r="C17" s="2" t="s">
        <v>389</v>
      </c>
      <c r="D17" s="2" t="s">
        <v>405</v>
      </c>
      <c r="E17" s="2" t="s">
        <v>415</v>
      </c>
      <c r="F17" s="2" t="s">
        <v>406</v>
      </c>
      <c r="G17" s="2" t="s">
        <v>447</v>
      </c>
      <c r="H17" s="112">
        <v>2014</v>
      </c>
      <c r="I17" s="2"/>
      <c r="J17" s="112">
        <v>9</v>
      </c>
      <c r="K17" s="2" t="s">
        <v>403</v>
      </c>
      <c r="L17" s="2"/>
      <c r="M17" s="133">
        <v>131800</v>
      </c>
      <c r="N17" s="3" t="s">
        <v>483</v>
      </c>
      <c r="O17" s="3" t="s">
        <v>484</v>
      </c>
      <c r="P17" s="3" t="s">
        <v>483</v>
      </c>
      <c r="Q17" s="3" t="s">
        <v>484</v>
      </c>
      <c r="R17" s="131" t="s">
        <v>3</v>
      </c>
      <c r="S17" s="131" t="s">
        <v>3</v>
      </c>
      <c r="T17" s="131" t="s">
        <v>3</v>
      </c>
      <c r="U17" s="136"/>
    </row>
    <row r="18" spans="1:21" s="130" customFormat="1" ht="25.5">
      <c r="A18" s="2">
        <v>12</v>
      </c>
      <c r="B18" s="2" t="s">
        <v>200</v>
      </c>
      <c r="C18" s="2" t="s">
        <v>390</v>
      </c>
      <c r="D18" s="2" t="s">
        <v>402</v>
      </c>
      <c r="E18" s="2" t="s">
        <v>414</v>
      </c>
      <c r="F18" s="2" t="s">
        <v>391</v>
      </c>
      <c r="G18" s="2" t="s">
        <v>448</v>
      </c>
      <c r="H18" s="112">
        <v>2014</v>
      </c>
      <c r="I18" s="2"/>
      <c r="J18" s="112">
        <v>6</v>
      </c>
      <c r="K18" s="2" t="s">
        <v>96</v>
      </c>
      <c r="L18" s="2" t="s">
        <v>404</v>
      </c>
      <c r="M18" s="133">
        <v>874800</v>
      </c>
      <c r="N18" s="3" t="s">
        <v>485</v>
      </c>
      <c r="O18" s="3" t="s">
        <v>486</v>
      </c>
      <c r="P18" s="3" t="s">
        <v>485</v>
      </c>
      <c r="Q18" s="3" t="s">
        <v>486</v>
      </c>
      <c r="R18" s="131" t="s">
        <v>3</v>
      </c>
      <c r="S18" s="131" t="s">
        <v>3</v>
      </c>
      <c r="T18" s="131" t="s">
        <v>3</v>
      </c>
      <c r="U18" s="131"/>
    </row>
    <row r="19" spans="1:21" ht="18.75" customHeight="1">
      <c r="A19" s="153" t="s">
        <v>287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43"/>
      <c r="M19" s="134"/>
      <c r="N19" s="143"/>
      <c r="O19" s="143"/>
      <c r="P19" s="143"/>
      <c r="Q19" s="143"/>
      <c r="R19" s="59"/>
      <c r="S19" s="59"/>
      <c r="T19" s="59"/>
      <c r="U19" s="59"/>
    </row>
    <row r="20" spans="1:21" s="11" customFormat="1" ht="25.5">
      <c r="A20" s="2">
        <v>1</v>
      </c>
      <c r="B20" s="2" t="s">
        <v>185</v>
      </c>
      <c r="C20" s="2" t="s">
        <v>186</v>
      </c>
      <c r="D20" s="2">
        <v>478925</v>
      </c>
      <c r="E20" s="2" t="s">
        <v>187</v>
      </c>
      <c r="F20" s="2" t="s">
        <v>288</v>
      </c>
      <c r="G20" s="2" t="s">
        <v>421</v>
      </c>
      <c r="H20" s="112">
        <v>1983</v>
      </c>
      <c r="I20" s="2" t="s">
        <v>241</v>
      </c>
      <c r="J20" s="112">
        <v>1</v>
      </c>
      <c r="K20" s="2" t="s">
        <v>418</v>
      </c>
      <c r="L20" s="2" t="s">
        <v>96</v>
      </c>
      <c r="M20" s="98"/>
      <c r="N20" s="3" t="s">
        <v>487</v>
      </c>
      <c r="O20" s="3" t="s">
        <v>488</v>
      </c>
      <c r="P20" s="3" t="s">
        <v>96</v>
      </c>
      <c r="Q20" s="3" t="s">
        <v>96</v>
      </c>
      <c r="R20" s="131" t="s">
        <v>3</v>
      </c>
      <c r="S20" s="131" t="s">
        <v>3</v>
      </c>
      <c r="T20" s="131"/>
      <c r="U20" s="131"/>
    </row>
    <row r="21" spans="1:21" s="11" customFormat="1" ht="30" customHeight="1">
      <c r="A21" s="2">
        <v>2</v>
      </c>
      <c r="B21" s="2" t="s">
        <v>188</v>
      </c>
      <c r="C21" s="2" t="s">
        <v>189</v>
      </c>
      <c r="D21" s="2" t="s">
        <v>190</v>
      </c>
      <c r="E21" s="2" t="s">
        <v>259</v>
      </c>
      <c r="F21" s="2" t="s">
        <v>289</v>
      </c>
      <c r="G21" s="2" t="s">
        <v>422</v>
      </c>
      <c r="H21" s="112">
        <v>2004</v>
      </c>
      <c r="I21" s="2" t="s">
        <v>290</v>
      </c>
      <c r="J21" s="112">
        <v>9</v>
      </c>
      <c r="K21" s="2" t="s">
        <v>419</v>
      </c>
      <c r="L21" s="2" t="s">
        <v>419</v>
      </c>
      <c r="M21" s="98"/>
      <c r="N21" s="3" t="s">
        <v>490</v>
      </c>
      <c r="O21" s="3" t="s">
        <v>489</v>
      </c>
      <c r="P21" s="3" t="s">
        <v>96</v>
      </c>
      <c r="Q21" s="3" t="s">
        <v>96</v>
      </c>
      <c r="R21" s="131" t="s">
        <v>3</v>
      </c>
      <c r="S21" s="131" t="s">
        <v>3</v>
      </c>
      <c r="T21" s="136"/>
      <c r="U21" s="131"/>
    </row>
    <row r="22" spans="1:21" s="11" customFormat="1" ht="33.75" customHeight="1">
      <c r="A22" s="2">
        <v>3</v>
      </c>
      <c r="B22" s="2" t="s">
        <v>191</v>
      </c>
      <c r="C22" s="2" t="s">
        <v>192</v>
      </c>
      <c r="D22" s="2" t="s">
        <v>450</v>
      </c>
      <c r="E22" s="2" t="s">
        <v>193</v>
      </c>
      <c r="F22" s="2" t="s">
        <v>295</v>
      </c>
      <c r="G22" s="2" t="s">
        <v>96</v>
      </c>
      <c r="H22" s="112">
        <v>2006</v>
      </c>
      <c r="I22" s="2"/>
      <c r="J22" s="112">
        <v>1</v>
      </c>
      <c r="K22" s="2" t="s">
        <v>96</v>
      </c>
      <c r="L22" s="2" t="s">
        <v>96</v>
      </c>
      <c r="M22" s="98"/>
      <c r="N22" s="3" t="s">
        <v>491</v>
      </c>
      <c r="O22" s="3" t="s">
        <v>492</v>
      </c>
      <c r="P22" s="3" t="s">
        <v>96</v>
      </c>
      <c r="Q22" s="3" t="s">
        <v>96</v>
      </c>
      <c r="R22" s="131" t="s">
        <v>3</v>
      </c>
      <c r="S22" s="131" t="s">
        <v>3</v>
      </c>
      <c r="T22" s="131"/>
      <c r="U22" s="131"/>
    </row>
    <row r="23" spans="1:21" s="11" customFormat="1" ht="25.5">
      <c r="A23" s="2">
        <v>4</v>
      </c>
      <c r="B23" s="2" t="s">
        <v>194</v>
      </c>
      <c r="C23" s="2"/>
      <c r="D23" s="2">
        <v>19205</v>
      </c>
      <c r="E23" s="2" t="s">
        <v>195</v>
      </c>
      <c r="F23" s="2" t="s">
        <v>294</v>
      </c>
      <c r="G23" s="2" t="s">
        <v>96</v>
      </c>
      <c r="H23" s="112">
        <v>1990</v>
      </c>
      <c r="I23" s="2"/>
      <c r="J23" s="112" t="s">
        <v>96</v>
      </c>
      <c r="K23" s="2" t="s">
        <v>420</v>
      </c>
      <c r="L23" s="2"/>
      <c r="M23" s="98"/>
      <c r="N23" s="3" t="s">
        <v>487</v>
      </c>
      <c r="O23" s="3" t="s">
        <v>488</v>
      </c>
      <c r="P23" s="3" t="s">
        <v>96</v>
      </c>
      <c r="Q23" s="3" t="s">
        <v>96</v>
      </c>
      <c r="R23" s="131" t="s">
        <v>3</v>
      </c>
      <c r="S23" s="131"/>
      <c r="T23" s="131"/>
      <c r="U23" s="131"/>
    </row>
    <row r="24" spans="1:21" s="11" customFormat="1" ht="25.5">
      <c r="A24" s="2">
        <v>5</v>
      </c>
      <c r="B24" s="2" t="s">
        <v>194</v>
      </c>
      <c r="C24" s="2" t="s">
        <v>196</v>
      </c>
      <c r="D24" s="2">
        <v>1037</v>
      </c>
      <c r="E24" s="2" t="s">
        <v>197</v>
      </c>
      <c r="F24" s="2" t="s">
        <v>293</v>
      </c>
      <c r="G24" s="2" t="s">
        <v>96</v>
      </c>
      <c r="H24" s="112">
        <v>1993</v>
      </c>
      <c r="I24" s="2"/>
      <c r="J24" s="112" t="s">
        <v>96</v>
      </c>
      <c r="K24" s="2" t="s">
        <v>253</v>
      </c>
      <c r="L24" s="2"/>
      <c r="M24" s="98"/>
      <c r="N24" s="3" t="s">
        <v>487</v>
      </c>
      <c r="O24" s="3" t="s">
        <v>488</v>
      </c>
      <c r="P24" s="3" t="s">
        <v>96</v>
      </c>
      <c r="Q24" s="3" t="s">
        <v>96</v>
      </c>
      <c r="R24" s="131" t="s">
        <v>3</v>
      </c>
      <c r="S24" s="131"/>
      <c r="T24" s="131"/>
      <c r="U24" s="131"/>
    </row>
    <row r="25" spans="1:21" s="11" customFormat="1" ht="25.5" customHeight="1">
      <c r="A25" s="2">
        <v>6</v>
      </c>
      <c r="B25" s="2" t="s">
        <v>194</v>
      </c>
      <c r="C25" s="2" t="s">
        <v>198</v>
      </c>
      <c r="D25" s="2"/>
      <c r="E25" s="2" t="s">
        <v>199</v>
      </c>
      <c r="F25" s="2" t="s">
        <v>292</v>
      </c>
      <c r="G25" s="2" t="s">
        <v>96</v>
      </c>
      <c r="H25" s="112">
        <v>1979</v>
      </c>
      <c r="I25" s="2" t="s">
        <v>242</v>
      </c>
      <c r="J25" s="112" t="s">
        <v>96</v>
      </c>
      <c r="K25" s="2" t="s">
        <v>424</v>
      </c>
      <c r="L25" s="2" t="s">
        <v>423</v>
      </c>
      <c r="M25" s="98"/>
      <c r="N25" s="3" t="s">
        <v>493</v>
      </c>
      <c r="O25" s="3" t="s">
        <v>494</v>
      </c>
      <c r="P25" s="3" t="s">
        <v>96</v>
      </c>
      <c r="Q25" s="3" t="s">
        <v>96</v>
      </c>
      <c r="R25" s="131" t="s">
        <v>3</v>
      </c>
      <c r="S25" s="131"/>
      <c r="T25" s="131"/>
      <c r="U25" s="131"/>
    </row>
    <row r="26" spans="1:21" s="11" customFormat="1" ht="24" customHeight="1">
      <c r="A26" s="2">
        <v>7</v>
      </c>
      <c r="B26" s="2" t="s">
        <v>200</v>
      </c>
      <c r="C26" s="2" t="s">
        <v>201</v>
      </c>
      <c r="D26" s="2" t="s">
        <v>202</v>
      </c>
      <c r="E26" s="2" t="s">
        <v>203</v>
      </c>
      <c r="F26" s="2" t="s">
        <v>291</v>
      </c>
      <c r="G26" s="2" t="s">
        <v>426</v>
      </c>
      <c r="H26" s="112">
        <v>1998</v>
      </c>
      <c r="I26" s="2" t="s">
        <v>243</v>
      </c>
      <c r="J26" s="112">
        <v>3</v>
      </c>
      <c r="K26" s="2" t="s">
        <v>425</v>
      </c>
      <c r="L26" s="2" t="s">
        <v>428</v>
      </c>
      <c r="M26" s="98"/>
      <c r="N26" s="3" t="s">
        <v>487</v>
      </c>
      <c r="O26" s="3" t="s">
        <v>488</v>
      </c>
      <c r="P26" s="3" t="s">
        <v>96</v>
      </c>
      <c r="Q26" s="3" t="s">
        <v>96</v>
      </c>
      <c r="R26" s="131" t="s">
        <v>3</v>
      </c>
      <c r="S26" s="131" t="s">
        <v>3</v>
      </c>
      <c r="T26" s="131"/>
      <c r="U26" s="131"/>
    </row>
    <row r="27" spans="1:21" s="11" customFormat="1" ht="25.5">
      <c r="A27" s="2">
        <v>8</v>
      </c>
      <c r="B27" s="2" t="s">
        <v>194</v>
      </c>
      <c r="C27" s="36" t="s">
        <v>204</v>
      </c>
      <c r="D27" s="28"/>
      <c r="E27" s="28" t="s">
        <v>205</v>
      </c>
      <c r="F27" s="28" t="s">
        <v>294</v>
      </c>
      <c r="G27" s="28" t="s">
        <v>96</v>
      </c>
      <c r="H27" s="114">
        <v>1989</v>
      </c>
      <c r="I27" s="2"/>
      <c r="J27" s="114" t="s">
        <v>96</v>
      </c>
      <c r="K27" s="2" t="s">
        <v>427</v>
      </c>
      <c r="L27" s="2"/>
      <c r="M27" s="98"/>
      <c r="N27" s="3" t="s">
        <v>487</v>
      </c>
      <c r="O27" s="3" t="s">
        <v>488</v>
      </c>
      <c r="P27" s="3" t="s">
        <v>96</v>
      </c>
      <c r="Q27" s="3" t="s">
        <v>96</v>
      </c>
      <c r="R27" s="131" t="s">
        <v>3</v>
      </c>
      <c r="S27" s="131"/>
      <c r="T27" s="131"/>
      <c r="U27" s="131"/>
    </row>
    <row r="28" spans="1:21" s="11" customFormat="1" ht="25.5">
      <c r="A28" s="2">
        <v>9</v>
      </c>
      <c r="B28" s="28" t="s">
        <v>206</v>
      </c>
      <c r="C28" s="36" t="s">
        <v>207</v>
      </c>
      <c r="D28" s="28" t="s">
        <v>208</v>
      </c>
      <c r="E28" s="28" t="s">
        <v>296</v>
      </c>
      <c r="F28" s="2" t="s">
        <v>209</v>
      </c>
      <c r="G28" s="28" t="s">
        <v>96</v>
      </c>
      <c r="H28" s="114">
        <v>2009</v>
      </c>
      <c r="I28" s="2" t="s">
        <v>244</v>
      </c>
      <c r="J28" s="114" t="s">
        <v>96</v>
      </c>
      <c r="K28" s="2" t="s">
        <v>440</v>
      </c>
      <c r="L28" s="2" t="s">
        <v>429</v>
      </c>
      <c r="M28" s="98"/>
      <c r="N28" s="3" t="s">
        <v>495</v>
      </c>
      <c r="O28" s="3" t="s">
        <v>496</v>
      </c>
      <c r="P28" s="3" t="s">
        <v>96</v>
      </c>
      <c r="Q28" s="3" t="s">
        <v>96</v>
      </c>
      <c r="R28" s="131" t="s">
        <v>3</v>
      </c>
      <c r="S28" s="131"/>
      <c r="T28" s="131"/>
      <c r="U28" s="131"/>
    </row>
    <row r="29" spans="1:21" s="11" customFormat="1" ht="25.5">
      <c r="A29" s="2">
        <v>10</v>
      </c>
      <c r="B29" s="28" t="s">
        <v>210</v>
      </c>
      <c r="C29" s="36" t="s">
        <v>211</v>
      </c>
      <c r="D29" s="28" t="s">
        <v>212</v>
      </c>
      <c r="E29" s="28" t="s">
        <v>213</v>
      </c>
      <c r="F29" s="28" t="s">
        <v>430</v>
      </c>
      <c r="G29" s="28" t="s">
        <v>431</v>
      </c>
      <c r="H29" s="114">
        <v>2001</v>
      </c>
      <c r="I29" s="2" t="s">
        <v>245</v>
      </c>
      <c r="J29" s="114">
        <v>2</v>
      </c>
      <c r="K29" s="2" t="s">
        <v>432</v>
      </c>
      <c r="L29" s="2"/>
      <c r="M29" s="98"/>
      <c r="N29" s="3" t="s">
        <v>497</v>
      </c>
      <c r="O29" s="3" t="s">
        <v>498</v>
      </c>
      <c r="P29" s="3" t="s">
        <v>96</v>
      </c>
      <c r="Q29" s="3" t="s">
        <v>96</v>
      </c>
      <c r="R29" s="131" t="s">
        <v>3</v>
      </c>
      <c r="S29" s="131" t="s">
        <v>3</v>
      </c>
      <c r="T29" s="131"/>
      <c r="U29" s="131"/>
    </row>
    <row r="30" spans="1:21" s="11" customFormat="1" ht="25.5">
      <c r="A30" s="2">
        <v>11</v>
      </c>
      <c r="B30" s="28" t="s">
        <v>214</v>
      </c>
      <c r="C30" s="36" t="s">
        <v>215</v>
      </c>
      <c r="D30" s="28" t="s">
        <v>216</v>
      </c>
      <c r="E30" s="28" t="s">
        <v>409</v>
      </c>
      <c r="F30" s="28" t="s">
        <v>217</v>
      </c>
      <c r="G30" s="28" t="s">
        <v>433</v>
      </c>
      <c r="H30" s="114">
        <v>2008</v>
      </c>
      <c r="I30" s="2" t="s">
        <v>246</v>
      </c>
      <c r="J30" s="114">
        <v>1</v>
      </c>
      <c r="K30" s="2" t="s">
        <v>96</v>
      </c>
      <c r="L30" s="2" t="s">
        <v>434</v>
      </c>
      <c r="M30" s="98"/>
      <c r="N30" s="3" t="s">
        <v>499</v>
      </c>
      <c r="O30" s="3" t="s">
        <v>500</v>
      </c>
      <c r="P30" s="3" t="s">
        <v>96</v>
      </c>
      <c r="Q30" s="3" t="s">
        <v>96</v>
      </c>
      <c r="R30" s="131" t="s">
        <v>3</v>
      </c>
      <c r="S30" s="131" t="s">
        <v>3</v>
      </c>
      <c r="T30" s="131"/>
      <c r="U30" s="131"/>
    </row>
    <row r="31" spans="1:21" s="11" customFormat="1" ht="25.5">
      <c r="A31" s="2">
        <v>12</v>
      </c>
      <c r="B31" s="28" t="s">
        <v>218</v>
      </c>
      <c r="C31" s="36" t="s">
        <v>219</v>
      </c>
      <c r="D31" s="28" t="s">
        <v>220</v>
      </c>
      <c r="E31" s="28" t="s">
        <v>410</v>
      </c>
      <c r="F31" s="28" t="s">
        <v>221</v>
      </c>
      <c r="G31" s="28" t="s">
        <v>96</v>
      </c>
      <c r="H31" s="114">
        <v>2009</v>
      </c>
      <c r="I31" s="2" t="s">
        <v>247</v>
      </c>
      <c r="J31" s="114" t="s">
        <v>96</v>
      </c>
      <c r="K31" s="2" t="s">
        <v>96</v>
      </c>
      <c r="L31" s="2" t="s">
        <v>435</v>
      </c>
      <c r="M31" s="98"/>
      <c r="N31" s="3" t="s">
        <v>499</v>
      </c>
      <c r="O31" s="3" t="s">
        <v>500</v>
      </c>
      <c r="P31" s="3" t="s">
        <v>96</v>
      </c>
      <c r="Q31" s="3" t="s">
        <v>96</v>
      </c>
      <c r="R31" s="131" t="s">
        <v>3</v>
      </c>
      <c r="S31" s="131"/>
      <c r="T31" s="131"/>
      <c r="U31" s="131"/>
    </row>
    <row r="32" spans="1:21" s="11" customFormat="1" ht="25.5">
      <c r="A32" s="2">
        <v>13</v>
      </c>
      <c r="B32" s="28" t="s">
        <v>222</v>
      </c>
      <c r="C32" s="36" t="s">
        <v>223</v>
      </c>
      <c r="D32" s="28" t="s">
        <v>224</v>
      </c>
      <c r="E32" s="28" t="s">
        <v>411</v>
      </c>
      <c r="F32" s="28" t="s">
        <v>294</v>
      </c>
      <c r="G32" s="28" t="s">
        <v>96</v>
      </c>
      <c r="H32" s="114">
        <v>2008</v>
      </c>
      <c r="I32" s="2" t="s">
        <v>247</v>
      </c>
      <c r="J32" s="114" t="s">
        <v>96</v>
      </c>
      <c r="K32" s="2" t="s">
        <v>425</v>
      </c>
      <c r="L32" s="2" t="s">
        <v>436</v>
      </c>
      <c r="M32" s="98"/>
      <c r="N32" s="3" t="s">
        <v>501</v>
      </c>
      <c r="O32" s="3" t="s">
        <v>502</v>
      </c>
      <c r="P32" s="3" t="s">
        <v>96</v>
      </c>
      <c r="Q32" s="3" t="s">
        <v>96</v>
      </c>
      <c r="R32" s="131" t="s">
        <v>3</v>
      </c>
      <c r="S32" s="131"/>
      <c r="T32" s="131"/>
      <c r="U32" s="131"/>
    </row>
    <row r="33" spans="1:21" s="11" customFormat="1" ht="25.5">
      <c r="A33" s="2">
        <v>14</v>
      </c>
      <c r="B33" s="28" t="s">
        <v>222</v>
      </c>
      <c r="C33" s="36" t="s">
        <v>223</v>
      </c>
      <c r="D33" s="28" t="s">
        <v>225</v>
      </c>
      <c r="E33" s="28" t="s">
        <v>412</v>
      </c>
      <c r="F33" s="28" t="s">
        <v>294</v>
      </c>
      <c r="G33" s="28" t="s">
        <v>96</v>
      </c>
      <c r="H33" s="114">
        <v>2008</v>
      </c>
      <c r="I33" s="2" t="s">
        <v>247</v>
      </c>
      <c r="J33" s="114" t="s">
        <v>96</v>
      </c>
      <c r="K33" s="2" t="s">
        <v>425</v>
      </c>
      <c r="L33" s="2" t="s">
        <v>436</v>
      </c>
      <c r="M33" s="98"/>
      <c r="N33" s="3" t="s">
        <v>501</v>
      </c>
      <c r="O33" s="3" t="s">
        <v>502</v>
      </c>
      <c r="P33" s="3" t="s">
        <v>96</v>
      </c>
      <c r="Q33" s="3" t="s">
        <v>96</v>
      </c>
      <c r="R33" s="131" t="s">
        <v>3</v>
      </c>
      <c r="S33" s="131"/>
      <c r="T33" s="131"/>
      <c r="U33" s="131"/>
    </row>
    <row r="34" spans="1:21" s="11" customFormat="1" ht="25.5">
      <c r="A34" s="2">
        <v>15</v>
      </c>
      <c r="B34" s="28" t="s">
        <v>226</v>
      </c>
      <c r="C34" s="36" t="s">
        <v>227</v>
      </c>
      <c r="D34" s="28" t="s">
        <v>228</v>
      </c>
      <c r="E34" s="28" t="s">
        <v>413</v>
      </c>
      <c r="F34" s="28" t="s">
        <v>289</v>
      </c>
      <c r="G34" s="28" t="s">
        <v>437</v>
      </c>
      <c r="H34" s="114">
        <v>1998</v>
      </c>
      <c r="I34" s="2" t="s">
        <v>248</v>
      </c>
      <c r="J34" s="114">
        <v>5</v>
      </c>
      <c r="K34" s="2" t="s">
        <v>96</v>
      </c>
      <c r="L34" s="2" t="s">
        <v>438</v>
      </c>
      <c r="M34" s="98"/>
      <c r="N34" s="3" t="s">
        <v>503</v>
      </c>
      <c r="O34" s="3" t="s">
        <v>504</v>
      </c>
      <c r="P34" s="3" t="s">
        <v>96</v>
      </c>
      <c r="Q34" s="3" t="s">
        <v>96</v>
      </c>
      <c r="R34" s="131" t="s">
        <v>3</v>
      </c>
      <c r="S34" s="131" t="s">
        <v>3</v>
      </c>
      <c r="T34" s="131"/>
      <c r="U34" s="131"/>
    </row>
    <row r="35" spans="1:21" s="11" customFormat="1" ht="25.5">
      <c r="A35" s="2">
        <v>16</v>
      </c>
      <c r="B35" s="28" t="s">
        <v>229</v>
      </c>
      <c r="C35" s="36" t="s">
        <v>230</v>
      </c>
      <c r="D35" s="28">
        <v>1515</v>
      </c>
      <c r="E35" s="28" t="s">
        <v>231</v>
      </c>
      <c r="F35" s="28" t="s">
        <v>288</v>
      </c>
      <c r="G35" s="28" t="s">
        <v>439</v>
      </c>
      <c r="H35" s="114">
        <v>2013</v>
      </c>
      <c r="I35" s="2" t="s">
        <v>249</v>
      </c>
      <c r="J35" s="114">
        <v>1</v>
      </c>
      <c r="K35" s="2" t="s">
        <v>96</v>
      </c>
      <c r="L35" s="2" t="s">
        <v>435</v>
      </c>
      <c r="M35" s="98"/>
      <c r="N35" s="3" t="s">
        <v>505</v>
      </c>
      <c r="O35" s="3" t="s">
        <v>506</v>
      </c>
      <c r="P35" s="3" t="s">
        <v>96</v>
      </c>
      <c r="Q35" s="3" t="s">
        <v>96</v>
      </c>
      <c r="R35" s="131" t="s">
        <v>3</v>
      </c>
      <c r="S35" s="131" t="s">
        <v>3</v>
      </c>
      <c r="T35" s="131"/>
      <c r="U35" s="131"/>
    </row>
    <row r="36" spans="1:21" s="11" customFormat="1" ht="25.5">
      <c r="A36" s="2">
        <v>17</v>
      </c>
      <c r="B36" s="14" t="s">
        <v>232</v>
      </c>
      <c r="C36" s="14" t="s">
        <v>96</v>
      </c>
      <c r="D36" s="28" t="s">
        <v>132</v>
      </c>
      <c r="E36" s="28" t="s">
        <v>132</v>
      </c>
      <c r="F36" s="28" t="s">
        <v>294</v>
      </c>
      <c r="G36" s="28" t="s">
        <v>96</v>
      </c>
      <c r="H36" s="114">
        <v>2013</v>
      </c>
      <c r="I36" s="14"/>
      <c r="J36" s="114" t="s">
        <v>96</v>
      </c>
      <c r="K36" s="14" t="s">
        <v>451</v>
      </c>
      <c r="L36" s="2" t="s">
        <v>96</v>
      </c>
      <c r="M36" s="98"/>
      <c r="N36" s="3" t="s">
        <v>507</v>
      </c>
      <c r="O36" s="3" t="s">
        <v>508</v>
      </c>
      <c r="P36" s="3" t="s">
        <v>96</v>
      </c>
      <c r="Q36" s="3" t="s">
        <v>96</v>
      </c>
      <c r="R36" s="131" t="s">
        <v>3</v>
      </c>
      <c r="S36" s="131"/>
      <c r="T36" s="131"/>
      <c r="U36" s="131"/>
    </row>
    <row r="37" spans="1:21" s="11" customFormat="1" ht="25.5">
      <c r="A37" s="2">
        <v>18</v>
      </c>
      <c r="B37" s="14" t="s">
        <v>233</v>
      </c>
      <c r="C37" s="14" t="s">
        <v>234</v>
      </c>
      <c r="D37" s="14" t="s">
        <v>235</v>
      </c>
      <c r="E37" s="28" t="s">
        <v>297</v>
      </c>
      <c r="F37" s="28" t="s">
        <v>298</v>
      </c>
      <c r="G37" s="14">
        <v>6370</v>
      </c>
      <c r="H37" s="139">
        <v>2002</v>
      </c>
      <c r="I37" s="14" t="s">
        <v>250</v>
      </c>
      <c r="J37" s="139">
        <v>2</v>
      </c>
      <c r="K37" s="14" t="s">
        <v>441</v>
      </c>
      <c r="L37" s="2" t="s">
        <v>442</v>
      </c>
      <c r="M37" s="98"/>
      <c r="N37" s="3" t="s">
        <v>509</v>
      </c>
      <c r="O37" s="3" t="s">
        <v>510</v>
      </c>
      <c r="P37" s="3" t="s">
        <v>96</v>
      </c>
      <c r="Q37" s="3" t="s">
        <v>96</v>
      </c>
      <c r="R37" s="131" t="s">
        <v>3</v>
      </c>
      <c r="S37" s="131" t="s">
        <v>3</v>
      </c>
      <c r="T37" s="131"/>
      <c r="U37" s="131"/>
    </row>
    <row r="38" spans="1:21" s="11" customFormat="1" ht="25.5">
      <c r="A38" s="2">
        <v>19</v>
      </c>
      <c r="B38" s="14" t="s">
        <v>188</v>
      </c>
      <c r="C38" s="14" t="s">
        <v>189</v>
      </c>
      <c r="D38" s="14" t="s">
        <v>236</v>
      </c>
      <c r="E38" s="14" t="s">
        <v>237</v>
      </c>
      <c r="F38" s="28" t="s">
        <v>298</v>
      </c>
      <c r="G38" s="14">
        <v>2461</v>
      </c>
      <c r="H38" s="139">
        <v>2003</v>
      </c>
      <c r="I38" s="14" t="s">
        <v>251</v>
      </c>
      <c r="J38" s="139">
        <v>5</v>
      </c>
      <c r="K38" s="14" t="s">
        <v>443</v>
      </c>
      <c r="L38" s="2" t="s">
        <v>444</v>
      </c>
      <c r="M38" s="98"/>
      <c r="N38" s="3" t="s">
        <v>511</v>
      </c>
      <c r="O38" s="3" t="s">
        <v>512</v>
      </c>
      <c r="P38" s="3"/>
      <c r="Q38" s="3"/>
      <c r="R38" s="131" t="s">
        <v>3</v>
      </c>
      <c r="S38" s="131" t="s">
        <v>3</v>
      </c>
      <c r="T38" s="131"/>
      <c r="U38" s="131"/>
    </row>
    <row r="39" spans="1:21" s="11" customFormat="1" ht="25.5">
      <c r="A39" s="2">
        <v>20</v>
      </c>
      <c r="B39" s="14" t="s">
        <v>185</v>
      </c>
      <c r="C39" s="14" t="s">
        <v>238</v>
      </c>
      <c r="D39" s="60" t="s">
        <v>299</v>
      </c>
      <c r="E39" s="14" t="s">
        <v>239</v>
      </c>
      <c r="F39" s="14" t="s">
        <v>288</v>
      </c>
      <c r="G39" s="14">
        <v>4562</v>
      </c>
      <c r="H39" s="139">
        <v>1993</v>
      </c>
      <c r="I39" s="14" t="s">
        <v>252</v>
      </c>
      <c r="J39" s="139">
        <v>1</v>
      </c>
      <c r="K39" s="14" t="s">
        <v>446</v>
      </c>
      <c r="L39" s="2" t="s">
        <v>445</v>
      </c>
      <c r="M39" s="98"/>
      <c r="N39" s="3" t="s">
        <v>487</v>
      </c>
      <c r="O39" s="3" t="s">
        <v>488</v>
      </c>
      <c r="P39" s="3" t="s">
        <v>96</v>
      </c>
      <c r="Q39" s="3" t="s">
        <v>96</v>
      </c>
      <c r="R39" s="131" t="s">
        <v>3</v>
      </c>
      <c r="S39" s="131" t="s">
        <v>3</v>
      </c>
      <c r="T39" s="131"/>
      <c r="U39" s="131"/>
    </row>
    <row r="40" spans="1:21" s="11" customFormat="1" ht="28.5" customHeight="1">
      <c r="A40" s="2">
        <v>21</v>
      </c>
      <c r="B40" s="2" t="s">
        <v>191</v>
      </c>
      <c r="C40" s="14" t="s">
        <v>240</v>
      </c>
      <c r="D40" s="14" t="s">
        <v>449</v>
      </c>
      <c r="E40" s="14" t="s">
        <v>132</v>
      </c>
      <c r="F40" s="28" t="s">
        <v>295</v>
      </c>
      <c r="G40" s="14" t="s">
        <v>96</v>
      </c>
      <c r="H40" s="139">
        <v>2014</v>
      </c>
      <c r="I40" s="14"/>
      <c r="J40" s="139">
        <v>1</v>
      </c>
      <c r="K40" s="14" t="s">
        <v>96</v>
      </c>
      <c r="L40" s="2" t="s">
        <v>96</v>
      </c>
      <c r="M40" s="98"/>
      <c r="N40" s="3" t="s">
        <v>513</v>
      </c>
      <c r="O40" s="3" t="s">
        <v>514</v>
      </c>
      <c r="P40" s="3" t="s">
        <v>96</v>
      </c>
      <c r="Q40" s="3" t="s">
        <v>96</v>
      </c>
      <c r="R40" s="131" t="s">
        <v>3</v>
      </c>
      <c r="S40" s="131" t="s">
        <v>3</v>
      </c>
      <c r="T40" s="131"/>
      <c r="U40" s="131"/>
    </row>
  </sheetData>
  <sheetProtection/>
  <mergeCells count="20">
    <mergeCell ref="A19:K19"/>
    <mergeCell ref="A6:K6"/>
    <mergeCell ref="L3:L5"/>
    <mergeCell ref="E3:E5"/>
    <mergeCell ref="F3:F5"/>
    <mergeCell ref="A2:I2"/>
    <mergeCell ref="G3:G5"/>
    <mergeCell ref="J3:J5"/>
    <mergeCell ref="A3:A5"/>
    <mergeCell ref="B3:B5"/>
    <mergeCell ref="C3:C5"/>
    <mergeCell ref="D3:D5"/>
    <mergeCell ref="J2:U2"/>
    <mergeCell ref="N3:O4"/>
    <mergeCell ref="P3:Q4"/>
    <mergeCell ref="R3:U4"/>
    <mergeCell ref="K3:K5"/>
    <mergeCell ref="H3:H5"/>
    <mergeCell ref="I3:I5"/>
    <mergeCell ref="M3:M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90" zoomScaleSheetLayoutView="90" zoomScalePageLayoutView="0" workbookViewId="0" topLeftCell="A7">
      <selection activeCell="A1" sqref="A1:C1"/>
    </sheetView>
  </sheetViews>
  <sheetFormatPr defaultColWidth="9.140625" defaultRowHeight="12.75"/>
  <cols>
    <col min="1" max="1" width="14.00390625" style="33" customWidth="1"/>
    <col min="2" max="2" width="22.140625" style="34" customWidth="1"/>
    <col min="3" max="3" width="25.57421875" style="42" customWidth="1"/>
    <col min="4" max="4" width="51.140625" style="33" customWidth="1"/>
    <col min="5" max="16384" width="9.140625" style="33" customWidth="1"/>
  </cols>
  <sheetData>
    <row r="1" spans="1:3" ht="12.75">
      <c r="A1" s="185" t="s">
        <v>516</v>
      </c>
      <c r="B1" s="186"/>
      <c r="C1" s="186"/>
    </row>
    <row r="3" spans="1:4" ht="25.5">
      <c r="A3" s="81" t="s">
        <v>1</v>
      </c>
      <c r="B3" s="92" t="s">
        <v>2</v>
      </c>
      <c r="C3" s="82" t="s">
        <v>261</v>
      </c>
      <c r="D3" s="82" t="s">
        <v>262</v>
      </c>
    </row>
    <row r="4" spans="1:4" ht="12.75">
      <c r="A4" s="158" t="s">
        <v>263</v>
      </c>
      <c r="B4" s="158"/>
      <c r="C4" s="158"/>
      <c r="D4" s="158"/>
    </row>
    <row r="5" spans="1:5" s="127" customFormat="1" ht="21.75" customHeight="1">
      <c r="A5" s="2">
        <v>2</v>
      </c>
      <c r="B5" s="83">
        <v>3684.39</v>
      </c>
      <c r="C5" s="83" t="s">
        <v>312</v>
      </c>
      <c r="D5" s="84" t="s">
        <v>313</v>
      </c>
      <c r="E5" s="126"/>
    </row>
    <row r="6" spans="1:4" s="127" customFormat="1" ht="27" customHeight="1">
      <c r="A6" s="2">
        <v>3</v>
      </c>
      <c r="B6" s="83">
        <v>1879.36</v>
      </c>
      <c r="C6" s="83" t="s">
        <v>267</v>
      </c>
      <c r="D6" s="84" t="s">
        <v>407</v>
      </c>
    </row>
    <row r="7" spans="1:4" s="127" customFormat="1" ht="22.5" customHeight="1">
      <c r="A7" s="2">
        <v>1</v>
      </c>
      <c r="B7" s="83">
        <v>11717.05</v>
      </c>
      <c r="C7" s="83" t="s">
        <v>268</v>
      </c>
      <c r="D7" s="84" t="s">
        <v>314</v>
      </c>
    </row>
    <row r="8" spans="1:5" s="126" customFormat="1" ht="22.5" customHeight="1">
      <c r="A8" s="2">
        <v>1</v>
      </c>
      <c r="B8" s="83">
        <v>148.83</v>
      </c>
      <c r="C8" s="83" t="s">
        <v>269</v>
      </c>
      <c r="D8" s="84" t="s">
        <v>270</v>
      </c>
      <c r="E8" s="128"/>
    </row>
    <row r="9" spans="1:4" ht="12.75">
      <c r="A9" s="158" t="s">
        <v>264</v>
      </c>
      <c r="B9" s="158"/>
      <c r="C9" s="158"/>
      <c r="D9" s="158"/>
    </row>
    <row r="10" spans="1:5" s="127" customFormat="1" ht="30.75" customHeight="1">
      <c r="A10" s="2">
        <v>2</v>
      </c>
      <c r="B10" s="83">
        <v>2109</v>
      </c>
      <c r="C10" s="83" t="s">
        <v>310</v>
      </c>
      <c r="D10" s="84" t="s">
        <v>311</v>
      </c>
      <c r="E10" s="126"/>
    </row>
    <row r="11" spans="1:5" s="127" customFormat="1" ht="27.75" customHeight="1">
      <c r="A11" s="2">
        <v>4</v>
      </c>
      <c r="B11" s="83">
        <v>1437.24</v>
      </c>
      <c r="C11" s="83" t="s">
        <v>267</v>
      </c>
      <c r="D11" s="84" t="s">
        <v>308</v>
      </c>
      <c r="E11" s="126"/>
    </row>
    <row r="12" spans="1:5" s="125" customFormat="1" ht="39" customHeight="1">
      <c r="A12" s="2">
        <v>11</v>
      </c>
      <c r="B12" s="83">
        <v>17700</v>
      </c>
      <c r="C12" s="83" t="s">
        <v>309</v>
      </c>
      <c r="D12" s="84" t="s">
        <v>453</v>
      </c>
      <c r="E12" s="124"/>
    </row>
    <row r="13" spans="1:4" ht="12.75">
      <c r="A13" s="158" t="s">
        <v>265</v>
      </c>
      <c r="B13" s="158"/>
      <c r="C13" s="158"/>
      <c r="D13" s="158"/>
    </row>
    <row r="14" spans="1:5" s="126" customFormat="1" ht="27.75" customHeight="1">
      <c r="A14" s="2">
        <v>2</v>
      </c>
      <c r="B14" s="83">
        <v>817.22</v>
      </c>
      <c r="C14" s="83" t="s">
        <v>267</v>
      </c>
      <c r="D14" s="84" t="s">
        <v>305</v>
      </c>
      <c r="E14" s="128"/>
    </row>
    <row r="15" spans="1:4" ht="12.75">
      <c r="A15" s="158" t="s">
        <v>266</v>
      </c>
      <c r="B15" s="158"/>
      <c r="C15" s="158"/>
      <c r="D15" s="158"/>
    </row>
    <row r="16" spans="1:5" s="126" customFormat="1" ht="23.25" customHeight="1">
      <c r="A16" s="2">
        <v>3</v>
      </c>
      <c r="B16" s="83">
        <v>1697.74</v>
      </c>
      <c r="C16" s="83" t="s">
        <v>269</v>
      </c>
      <c r="D16" s="84" t="s">
        <v>304</v>
      </c>
      <c r="E16" s="128"/>
    </row>
    <row r="17" spans="1:4" ht="12.75">
      <c r="A17" s="158" t="s">
        <v>306</v>
      </c>
      <c r="B17" s="158"/>
      <c r="C17" s="158"/>
      <c r="D17" s="158"/>
    </row>
    <row r="18" spans="1:4" ht="18.75" customHeight="1">
      <c r="A18" s="182" t="s">
        <v>307</v>
      </c>
      <c r="B18" s="183"/>
      <c r="C18" s="183"/>
      <c r="D18" s="184"/>
    </row>
    <row r="19" spans="1:4" ht="12.75">
      <c r="A19" s="85" t="s">
        <v>0</v>
      </c>
      <c r="B19" s="93">
        <f>B5+B6+B7+B8+B10+B11+B12+B14+B16</f>
        <v>41190.83</v>
      </c>
      <c r="C19" s="41"/>
      <c r="D19" s="86"/>
    </row>
    <row r="20" spans="1:4" ht="12.75">
      <c r="A20" s="12"/>
      <c r="B20" s="94"/>
      <c r="C20" s="87"/>
      <c r="D20" s="17"/>
    </row>
    <row r="21" spans="1:4" ht="12.75">
      <c r="A21" s="88"/>
      <c r="B21" s="89"/>
      <c r="C21" s="89"/>
      <c r="D21" s="90"/>
    </row>
    <row r="22" spans="1:4" ht="12.75">
      <c r="A22" s="91" t="s">
        <v>408</v>
      </c>
      <c r="B22" s="94"/>
      <c r="C22" s="87"/>
      <c r="D22" s="17"/>
    </row>
  </sheetData>
  <sheetProtection/>
  <mergeCells count="7">
    <mergeCell ref="A18:D18"/>
    <mergeCell ref="A1:C1"/>
    <mergeCell ref="A4:D4"/>
    <mergeCell ref="A9:D9"/>
    <mergeCell ref="A13:D13"/>
    <mergeCell ref="A15:D15"/>
    <mergeCell ref="A17:D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40" customWidth="1"/>
    <col min="2" max="2" width="42.421875" style="0" customWidth="1"/>
    <col min="3" max="4" width="20.140625" style="96" customWidth="1"/>
  </cols>
  <sheetData>
    <row r="1" spans="2:4" ht="16.5">
      <c r="B1" s="9" t="s">
        <v>517</v>
      </c>
      <c r="D1" s="97"/>
    </row>
    <row r="2" ht="16.5">
      <c r="B2" s="9"/>
    </row>
    <row r="3" spans="2:4" ht="12.75" customHeight="1">
      <c r="B3" s="187" t="s">
        <v>57</v>
      </c>
      <c r="C3" s="187"/>
      <c r="D3" s="187"/>
    </row>
    <row r="4" spans="1:4" ht="25.5">
      <c r="A4" s="68" t="s">
        <v>17</v>
      </c>
      <c r="B4" s="68" t="s">
        <v>14</v>
      </c>
      <c r="C4" s="98" t="s">
        <v>27</v>
      </c>
      <c r="D4" s="98" t="s">
        <v>13</v>
      </c>
    </row>
    <row r="5" spans="1:4" ht="26.25" customHeight="1">
      <c r="A5" s="27">
        <v>1</v>
      </c>
      <c r="B5" s="24" t="s">
        <v>67</v>
      </c>
      <c r="C5" s="99">
        <f>933076.6+3086.6+1869.91+1098+297546.05+8023.52</f>
        <v>1244700.68</v>
      </c>
      <c r="D5" s="99">
        <v>0</v>
      </c>
    </row>
    <row r="6" spans="1:4" s="7" customFormat="1" ht="26.25" customHeight="1">
      <c r="A6" s="14">
        <v>2</v>
      </c>
      <c r="B6" s="24" t="s">
        <v>70</v>
      </c>
      <c r="C6" s="175">
        <f>624225.76+39113.2+28533.1</f>
        <v>691872.0599999999</v>
      </c>
      <c r="D6" s="175">
        <v>108871.26</v>
      </c>
    </row>
    <row r="7" spans="1:4" s="7" customFormat="1" ht="26.25" customHeight="1">
      <c r="A7" s="14">
        <v>3</v>
      </c>
      <c r="B7" s="24" t="s">
        <v>72</v>
      </c>
      <c r="C7" s="176"/>
      <c r="D7" s="176"/>
    </row>
    <row r="8" spans="1:4" s="7" customFormat="1" ht="26.25" customHeight="1">
      <c r="A8" s="14">
        <v>4</v>
      </c>
      <c r="B8" s="24" t="s">
        <v>73</v>
      </c>
      <c r="C8" s="116">
        <f>21545.35+93.58</f>
        <v>21638.93</v>
      </c>
      <c r="D8" s="116">
        <v>0</v>
      </c>
    </row>
    <row r="9" spans="1:4" s="7" customFormat="1" ht="26.25" customHeight="1">
      <c r="A9" s="14">
        <v>5</v>
      </c>
      <c r="B9" s="24" t="s">
        <v>75</v>
      </c>
      <c r="C9" s="99">
        <f>405115+17319.2+42579.3</f>
        <v>465013.5</v>
      </c>
      <c r="D9" s="100">
        <v>104450.27</v>
      </c>
    </row>
    <row r="10" spans="1:4" s="7" customFormat="1" ht="26.25" customHeight="1">
      <c r="A10" s="14">
        <v>6</v>
      </c>
      <c r="B10" s="24" t="s">
        <v>79</v>
      </c>
      <c r="C10" s="101">
        <f>375515.09+18533.15+27068.67</f>
        <v>421116.91000000003</v>
      </c>
      <c r="D10" s="102">
        <v>55823.62</v>
      </c>
    </row>
    <row r="11" spans="1:4" s="7" customFormat="1" ht="26.25" customHeight="1">
      <c r="A11" s="14">
        <v>7</v>
      </c>
      <c r="B11" s="24" t="s">
        <v>82</v>
      </c>
      <c r="C11" s="99">
        <f>22213.32+46702.46+8338.59</f>
        <v>77254.37</v>
      </c>
      <c r="D11" s="99">
        <v>22213.32</v>
      </c>
    </row>
    <row r="12" spans="1:4" s="7" customFormat="1" ht="26.25" customHeight="1">
      <c r="A12" s="14">
        <v>8</v>
      </c>
      <c r="B12" s="24" t="s">
        <v>85</v>
      </c>
      <c r="C12" s="99">
        <f>66859+6798.49+8254.97</f>
        <v>81912.46</v>
      </c>
      <c r="D12" s="99">
        <v>22601</v>
      </c>
    </row>
    <row r="13" spans="1:4" s="7" customFormat="1" ht="26.25" customHeight="1">
      <c r="A13" s="14">
        <v>9</v>
      </c>
      <c r="B13" s="24" t="s">
        <v>88</v>
      </c>
      <c r="C13" s="117">
        <v>0</v>
      </c>
      <c r="D13" s="99">
        <v>0</v>
      </c>
    </row>
    <row r="14" spans="1:4" ht="18" customHeight="1">
      <c r="A14" s="39"/>
      <c r="B14" s="141" t="s">
        <v>15</v>
      </c>
      <c r="C14" s="103">
        <f>SUM(C5:C13)</f>
        <v>3003508.91</v>
      </c>
      <c r="D14" s="103"/>
    </row>
    <row r="15" spans="2:4" ht="12.75">
      <c r="B15" s="7"/>
      <c r="C15" s="104"/>
      <c r="D15" s="104"/>
    </row>
    <row r="16" spans="2:4" ht="12.75">
      <c r="B16" s="7"/>
      <c r="C16" s="104"/>
      <c r="D16" s="104"/>
    </row>
    <row r="17" spans="2:4" ht="12.75">
      <c r="B17" s="7"/>
      <c r="C17" s="104"/>
      <c r="D17" s="104"/>
    </row>
    <row r="18" spans="2:4" ht="12.75">
      <c r="B18" s="7"/>
      <c r="C18" s="104"/>
      <c r="D18" s="104"/>
    </row>
    <row r="19" spans="2:4" ht="12.75">
      <c r="B19" s="7"/>
      <c r="C19" s="104"/>
      <c r="D19" s="104"/>
    </row>
    <row r="20" spans="2:4" ht="12.75">
      <c r="B20" s="7"/>
      <c r="C20" s="104"/>
      <c r="D20" s="104"/>
    </row>
    <row r="21" spans="2:4" ht="12.75">
      <c r="B21" s="7"/>
      <c r="C21" s="104"/>
      <c r="D21" s="104"/>
    </row>
    <row r="22" spans="2:4" ht="12.75">
      <c r="B22" s="7"/>
      <c r="C22" s="104"/>
      <c r="D22" s="104"/>
    </row>
    <row r="23" spans="2:4" ht="12.75">
      <c r="B23" s="7"/>
      <c r="C23" s="104"/>
      <c r="D23" s="104"/>
    </row>
    <row r="24" spans="2:4" ht="12.75">
      <c r="B24" s="7"/>
      <c r="C24" s="104"/>
      <c r="D24" s="104"/>
    </row>
  </sheetData>
  <sheetProtection/>
  <mergeCells count="3">
    <mergeCell ref="B3:D3"/>
    <mergeCell ref="C6:C7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140625" style="105" customWidth="1"/>
    <col min="2" max="2" width="53.28125" style="108" customWidth="1"/>
    <col min="3" max="3" width="37.57421875" style="108" customWidth="1"/>
  </cols>
  <sheetData>
    <row r="1" spans="2:3" ht="15" customHeight="1">
      <c r="B1" s="106" t="s">
        <v>28</v>
      </c>
      <c r="C1" s="107"/>
    </row>
    <row r="2" ht="12.75">
      <c r="B2" s="106"/>
    </row>
    <row r="3" spans="1:4" ht="69" customHeight="1">
      <c r="A3" s="188" t="s">
        <v>116</v>
      </c>
      <c r="B3" s="188"/>
      <c r="C3" s="188"/>
      <c r="D3" s="44"/>
    </row>
    <row r="4" spans="1:4" ht="9" customHeight="1">
      <c r="A4" s="109"/>
      <c r="B4" s="109"/>
      <c r="C4" s="109"/>
      <c r="D4" s="44"/>
    </row>
    <row r="6" spans="1:3" ht="30.75" customHeight="1">
      <c r="A6" s="45" t="s">
        <v>17</v>
      </c>
      <c r="B6" s="45" t="s">
        <v>25</v>
      </c>
      <c r="C6" s="144" t="s">
        <v>26</v>
      </c>
    </row>
    <row r="7" spans="1:3" ht="17.25" customHeight="1">
      <c r="A7" s="189" t="s">
        <v>416</v>
      </c>
      <c r="B7" s="190"/>
      <c r="C7" s="191"/>
    </row>
    <row r="8" spans="1:3" ht="18" customHeight="1">
      <c r="A8" s="27">
        <v>1</v>
      </c>
      <c r="B8" s="80" t="s">
        <v>168</v>
      </c>
      <c r="C8" s="27" t="s">
        <v>169</v>
      </c>
    </row>
    <row r="9" spans="1:3" ht="18" customHeight="1">
      <c r="A9" s="27">
        <v>2</v>
      </c>
      <c r="B9" s="80" t="s">
        <v>170</v>
      </c>
      <c r="C9" s="27" t="s">
        <v>169</v>
      </c>
    </row>
    <row r="10" spans="1:3" ht="18" customHeight="1">
      <c r="A10" s="27">
        <v>3</v>
      </c>
      <c r="B10" s="80" t="s">
        <v>171</v>
      </c>
      <c r="C10" s="27" t="s">
        <v>169</v>
      </c>
    </row>
    <row r="11" spans="1:3" ht="18" customHeight="1">
      <c r="A11" s="27">
        <v>4</v>
      </c>
      <c r="B11" s="80" t="s">
        <v>172</v>
      </c>
      <c r="C11" s="27" t="s">
        <v>169</v>
      </c>
    </row>
    <row r="12" spans="1:3" ht="18" customHeight="1">
      <c r="A12" s="27">
        <v>5</v>
      </c>
      <c r="B12" s="80" t="s">
        <v>173</v>
      </c>
      <c r="C12" s="27" t="s">
        <v>169</v>
      </c>
    </row>
    <row r="13" spans="1:3" ht="18" customHeight="1">
      <c r="A13" s="27">
        <v>6</v>
      </c>
      <c r="B13" s="80" t="s">
        <v>174</v>
      </c>
      <c r="C13" s="27" t="s">
        <v>169</v>
      </c>
    </row>
    <row r="14" spans="1:3" ht="18" customHeight="1">
      <c r="A14" s="27">
        <v>7</v>
      </c>
      <c r="B14" s="80" t="s">
        <v>175</v>
      </c>
      <c r="C14" s="27" t="s">
        <v>169</v>
      </c>
    </row>
    <row r="15" spans="1:3" ht="18" customHeight="1">
      <c r="A15" s="27">
        <v>8</v>
      </c>
      <c r="B15" s="80" t="s">
        <v>176</v>
      </c>
      <c r="C15" s="27" t="s">
        <v>169</v>
      </c>
    </row>
    <row r="16" spans="1:3" ht="18" customHeight="1">
      <c r="A16" s="27">
        <v>9</v>
      </c>
      <c r="B16" s="80" t="s">
        <v>177</v>
      </c>
      <c r="C16" s="27" t="s">
        <v>169</v>
      </c>
    </row>
    <row r="17" spans="1:3" ht="18" customHeight="1">
      <c r="A17" s="27">
        <v>10</v>
      </c>
      <c r="B17" s="80" t="s">
        <v>178</v>
      </c>
      <c r="C17" s="27" t="s">
        <v>169</v>
      </c>
    </row>
    <row r="18" spans="1:3" ht="18" customHeight="1">
      <c r="A18" s="27">
        <v>11</v>
      </c>
      <c r="B18" s="80" t="s">
        <v>179</v>
      </c>
      <c r="C18" s="27" t="s">
        <v>169</v>
      </c>
    </row>
    <row r="19" spans="1:3" ht="18" customHeight="1">
      <c r="A19" s="27">
        <v>12</v>
      </c>
      <c r="B19" s="80" t="s">
        <v>180</v>
      </c>
      <c r="C19" s="27" t="s">
        <v>169</v>
      </c>
    </row>
    <row r="20" spans="1:3" ht="18" customHeight="1">
      <c r="A20" s="27">
        <v>13</v>
      </c>
      <c r="B20" s="80" t="s">
        <v>181</v>
      </c>
      <c r="C20" s="27" t="s">
        <v>169</v>
      </c>
    </row>
    <row r="21" spans="1:3" ht="18" customHeight="1">
      <c r="A21" s="27">
        <v>14</v>
      </c>
      <c r="B21" s="80" t="s">
        <v>182</v>
      </c>
      <c r="C21" s="27" t="s">
        <v>169</v>
      </c>
    </row>
    <row r="22" spans="1:3" ht="18" customHeight="1">
      <c r="A22" s="27">
        <v>15</v>
      </c>
      <c r="B22" s="80" t="s">
        <v>183</v>
      </c>
      <c r="C22" s="27" t="s">
        <v>169</v>
      </c>
    </row>
    <row r="23" spans="1:3" ht="18" customHeight="1">
      <c r="A23" s="27">
        <v>16</v>
      </c>
      <c r="B23" s="80" t="s">
        <v>184</v>
      </c>
      <c r="C23" s="27" t="s">
        <v>169</v>
      </c>
    </row>
    <row r="24" spans="1:3" ht="18" customHeight="1">
      <c r="A24" s="27">
        <v>17</v>
      </c>
      <c r="B24" s="138" t="s">
        <v>417</v>
      </c>
      <c r="C24" s="27" t="s">
        <v>169</v>
      </c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2015-01-30T13:35:59Z</cp:lastPrinted>
  <dcterms:created xsi:type="dcterms:W3CDTF">2004-04-21T13:58:08Z</dcterms:created>
  <dcterms:modified xsi:type="dcterms:W3CDTF">2015-02-26T13:21:24Z</dcterms:modified>
  <cp:category/>
  <cp:version/>
  <cp:contentType/>
  <cp:contentStatus/>
</cp:coreProperties>
</file>